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0" windowWidth="21840" windowHeight="12645"/>
  </bookViews>
  <sheets>
    <sheet name="硕士" sheetId="1" r:id="rId1"/>
    <sheet name="博士" sheetId="2" r:id="rId2"/>
  </sheets>
  <calcPr calcId="125725"/>
  <fileRecoveryPr autoRecover="0"/>
</workbook>
</file>

<file path=xl/calcChain.xml><?xml version="1.0" encoding="utf-8"?>
<calcChain xmlns="http://schemas.openxmlformats.org/spreadsheetml/2006/main">
  <c r="F3" i="1"/>
  <c r="F4"/>
  <c r="F5"/>
  <c r="F6"/>
  <c r="E8"/>
  <c r="F8"/>
  <c r="F9"/>
  <c r="F14"/>
  <c r="F15"/>
  <c r="F6" i="2"/>
  <c r="H6" s="1"/>
  <c r="F4"/>
  <c r="H4" s="1"/>
  <c r="E10"/>
  <c r="F10"/>
  <c r="H10" s="1"/>
  <c r="F13"/>
  <c r="H13" s="1"/>
  <c r="F8"/>
  <c r="H8" s="1"/>
  <c r="F5"/>
  <c r="H5" s="1"/>
  <c r="F11"/>
  <c r="H11" s="1"/>
  <c r="F3"/>
  <c r="H3" s="1"/>
  <c r="H6" i="1" l="1"/>
  <c r="H5"/>
  <c r="H15"/>
  <c r="H9"/>
  <c r="H4"/>
  <c r="H14"/>
  <c r="H3"/>
  <c r="H8"/>
</calcChain>
</file>

<file path=xl/comments1.xml><?xml version="1.0" encoding="utf-8"?>
<comments xmlns="http://schemas.openxmlformats.org/spreadsheetml/2006/main">
  <authors>
    <author>作者</author>
  </authors>
  <commentList>
    <comment ref="B3" authorId="0">
      <text>
        <r>
          <rPr>
            <b/>
            <sz val="9"/>
            <rFont val="宋体"/>
            <family val="3"/>
            <charset val="134"/>
          </rPr>
          <t>第一作者是刘洪涛</t>
        </r>
      </text>
    </comment>
    <comment ref="B11" authorId="0">
      <text>
        <r>
          <rPr>
            <sz val="9"/>
            <color indexed="81"/>
            <rFont val="宋体"/>
            <family val="3"/>
            <charset val="134"/>
          </rPr>
          <t xml:space="preserve">第一作者分别是：魏正凯、王雅楠、王雅楠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第一作者分别是：陈广信、何得伟</t>
        </r>
      </text>
    </comment>
  </commentList>
</comments>
</file>

<file path=xl/sharedStrings.xml><?xml version="1.0" encoding="utf-8"?>
<sst xmlns="http://schemas.openxmlformats.org/spreadsheetml/2006/main" count="105" uniqueCount="92">
  <si>
    <t>硕士国奖统计表</t>
    <phoneticPr fontId="1" type="noConversion"/>
  </si>
  <si>
    <t>学号</t>
    <phoneticPr fontId="2" type="noConversion"/>
  </si>
  <si>
    <t>姓名</t>
    <phoneticPr fontId="2" type="noConversion"/>
  </si>
  <si>
    <t>专业</t>
    <phoneticPr fontId="2" type="noConversion"/>
  </si>
  <si>
    <t>科研分数</t>
    <phoneticPr fontId="2" type="noConversion"/>
  </si>
  <si>
    <t>活动分数</t>
    <phoneticPr fontId="2" type="noConversion"/>
  </si>
  <si>
    <t>综合分数</t>
    <phoneticPr fontId="2" type="noConversion"/>
  </si>
  <si>
    <t>博士国奖统计表</t>
    <phoneticPr fontId="1" type="noConversion"/>
  </si>
  <si>
    <t>科研折算系数</t>
    <phoneticPr fontId="1" type="noConversion"/>
  </si>
  <si>
    <t>科研折算分数</t>
    <phoneticPr fontId="1" type="noConversion"/>
  </si>
  <si>
    <t>科研折算系数</t>
    <phoneticPr fontId="1" type="noConversion"/>
  </si>
  <si>
    <t>科研折算分数</t>
    <phoneticPr fontId="1" type="noConversion"/>
  </si>
  <si>
    <t>魏正凯</t>
    <phoneticPr fontId="1" type="noConversion"/>
  </si>
  <si>
    <t>临床</t>
    <phoneticPr fontId="1" type="noConversion"/>
  </si>
  <si>
    <t>SCI④  第一署名  IF 4.427（2区）</t>
    <phoneticPr fontId="2" type="noConversion"/>
  </si>
  <si>
    <t>王超</t>
    <phoneticPr fontId="1" type="noConversion"/>
  </si>
  <si>
    <t>兽医公共卫生</t>
    <phoneticPr fontId="1" type="noConversion"/>
  </si>
  <si>
    <t>SCI①  第一署名  IF 3.52（2区）</t>
    <phoneticPr fontId="2" type="noConversion"/>
  </si>
  <si>
    <t>隋婷婷</t>
  </si>
  <si>
    <t>基础兽医</t>
  </si>
  <si>
    <t>张宇新</t>
  </si>
  <si>
    <t>基础</t>
  </si>
  <si>
    <t>马涛</t>
    <phoneticPr fontId="1" type="noConversion"/>
  </si>
  <si>
    <t>李艳伟</t>
    <phoneticPr fontId="1" type="noConversion"/>
  </si>
  <si>
    <t>基础</t>
    <phoneticPr fontId="1" type="noConversion"/>
  </si>
  <si>
    <t>SCI①  第一署名  IF 3.687（3区）</t>
    <phoneticPr fontId="2" type="noConversion"/>
  </si>
  <si>
    <t>李姗</t>
  </si>
  <si>
    <t>预防兽医学</t>
  </si>
  <si>
    <t>李玲</t>
  </si>
  <si>
    <t>李健</t>
    <phoneticPr fontId="1" type="noConversion"/>
  </si>
  <si>
    <t>公卫</t>
    <phoneticPr fontId="1" type="noConversion"/>
  </si>
  <si>
    <t>SCI①  第一署名  IF 2.361（4区）</t>
    <phoneticPr fontId="2" type="noConversion"/>
  </si>
  <si>
    <t>贾丽</t>
    <phoneticPr fontId="1" type="noConversion"/>
  </si>
  <si>
    <t>预防</t>
    <phoneticPr fontId="1" type="noConversion"/>
  </si>
  <si>
    <t>黄炳旭</t>
    <phoneticPr fontId="1" type="noConversion"/>
  </si>
  <si>
    <t>巩倩</t>
    <phoneticPr fontId="1" type="noConversion"/>
  </si>
  <si>
    <t>杜希良</t>
    <phoneticPr fontId="1" type="noConversion"/>
  </si>
  <si>
    <t>临床兽医学</t>
    <phoneticPr fontId="1" type="noConversion"/>
  </si>
  <si>
    <t>专利1个</t>
    <phoneticPr fontId="1" type="noConversion"/>
  </si>
  <si>
    <t>邓雨明</t>
    <phoneticPr fontId="1" type="noConversion"/>
  </si>
  <si>
    <t>SCI④  第二署名  IF 2.498（4区）</t>
    <phoneticPr fontId="1" type="noConversion"/>
  </si>
  <si>
    <t>中文一类 第一署名</t>
    <phoneticPr fontId="2" type="noConversion"/>
  </si>
  <si>
    <r>
      <t>SCI①</t>
    </r>
    <r>
      <rPr>
        <sz val="9"/>
        <rFont val="Tahoma"/>
        <family val="2"/>
      </rPr>
      <t xml:space="preserve"> </t>
    </r>
    <r>
      <rPr>
        <sz val="9"/>
        <rFont val="宋体"/>
        <family val="3"/>
        <charset val="134"/>
      </rPr>
      <t>第一署名</t>
    </r>
    <r>
      <rPr>
        <sz val="9"/>
        <rFont val="Tahoma"/>
        <family val="2"/>
      </rPr>
      <t xml:space="preserve"> IF 5.511</t>
    </r>
    <r>
      <rPr>
        <sz val="9"/>
        <rFont val="宋体"/>
        <family val="3"/>
        <charset val="134"/>
      </rPr>
      <t>（</t>
    </r>
    <r>
      <rPr>
        <sz val="9"/>
        <rFont val="Tahoma"/>
        <family val="2"/>
      </rPr>
      <t>2</t>
    </r>
    <r>
      <rPr>
        <sz val="9"/>
        <rFont val="宋体"/>
        <family val="3"/>
        <charset val="134"/>
      </rPr>
      <t>区）</t>
    </r>
    <phoneticPr fontId="1" type="noConversion"/>
  </si>
  <si>
    <t>SCI①  第一署名  IF 5.638（2区）</t>
    <phoneticPr fontId="1" type="noConversion"/>
  </si>
  <si>
    <t>周永林</t>
  </si>
  <si>
    <t>基础兽医学</t>
  </si>
  <si>
    <t>谢旭峰</t>
  </si>
  <si>
    <t>临床</t>
  </si>
  <si>
    <t>张旭</t>
  </si>
  <si>
    <t>SCI①  第一署名  IF 2.332（4区）</t>
  </si>
  <si>
    <t>SCI③  并列一作  IF 3.04（3区）</t>
  </si>
  <si>
    <t>SCI④  并列一作 IF 2.187（3区）</t>
  </si>
  <si>
    <t>没有第一署名SCI</t>
    <phoneticPr fontId="1" type="noConversion"/>
  </si>
  <si>
    <t>SCI①  第一署名  IF3.889
（3区）</t>
    <phoneticPr fontId="2" type="noConversion"/>
  </si>
  <si>
    <t>SCI①  第一署名  IF 4.019（2区）</t>
    <phoneticPr fontId="1" type="noConversion"/>
  </si>
  <si>
    <t>SCI②  第一署名  IF 2.913（1区）</t>
    <phoneticPr fontId="1" type="noConversion"/>
  </si>
  <si>
    <t>SCI②  并列一作  IF 4.427（2区）</t>
    <phoneticPr fontId="1" type="noConversion"/>
  </si>
  <si>
    <t>SCI②  并列一作  IF 2.332（4区）</t>
    <phoneticPr fontId="1" type="noConversion"/>
  </si>
  <si>
    <t>SCI综述①  第一署名  IF 3.469（3区）</t>
    <phoneticPr fontId="2" type="noConversion"/>
  </si>
  <si>
    <t>SCI①  第一署名  IF 3.687（3区）</t>
    <phoneticPr fontId="2" type="noConversion"/>
  </si>
  <si>
    <t>SCI① 第一署名 IF 4.255 （2区）</t>
    <phoneticPr fontId="1" type="noConversion"/>
  </si>
  <si>
    <t>SCI②  第一署名  IF 3.289（2区）</t>
    <phoneticPr fontId="2" type="noConversion"/>
  </si>
  <si>
    <t>SCI② 第一署名 IF 4.019 （2区）</t>
    <phoneticPr fontId="1" type="noConversion"/>
  </si>
  <si>
    <t>SCI③  第一署名  IF 3.47（2区）</t>
    <phoneticPr fontId="2" type="noConversion"/>
  </si>
  <si>
    <t>SCI③ 第一署名 IF 2.332 （4区）</t>
    <phoneticPr fontId="1" type="noConversion"/>
  </si>
  <si>
    <t>SCI④  第二署名  IF 5.511（2区）</t>
    <phoneticPr fontId="2" type="noConversion"/>
  </si>
  <si>
    <t>SCI④ 第二署名 IF 3.234 （3区）</t>
    <phoneticPr fontId="1" type="noConversion"/>
  </si>
  <si>
    <t>SCI⑤  第二署名  IF 3.687（3区）</t>
    <phoneticPr fontId="2" type="noConversion"/>
  </si>
  <si>
    <t>SCI⑤ 第二署名 IF 1.258（4区）</t>
    <phoneticPr fontId="1" type="noConversion"/>
  </si>
  <si>
    <t>公卫</t>
    <phoneticPr fontId="1" type="noConversion"/>
  </si>
  <si>
    <t>成果不是吉大的，上一学历的</t>
    <phoneticPr fontId="1" type="noConversion"/>
  </si>
  <si>
    <t>基础</t>
    <phoneticPr fontId="1" type="noConversion"/>
  </si>
  <si>
    <t>预防</t>
    <phoneticPr fontId="1" type="noConversion"/>
  </si>
  <si>
    <t>专硕</t>
    <phoneticPr fontId="1" type="noConversion"/>
  </si>
  <si>
    <t>备注</t>
    <phoneticPr fontId="1" type="noConversion"/>
  </si>
  <si>
    <t>除导师外第一署名公示期专利一个，除导师外第三署名公示期专利两个</t>
    <phoneticPr fontId="1" type="noConversion"/>
  </si>
  <si>
    <t>SCI③  第一署名  IF 4.398 （2区）</t>
    <phoneticPr fontId="1" type="noConversion"/>
  </si>
  <si>
    <t>SCI②  第一署名  IF 5.058（2区）</t>
  </si>
  <si>
    <t>陈茂</t>
  </si>
  <si>
    <t>SCI②  第一署名  IF 4.398（3区）</t>
  </si>
  <si>
    <t>SCI①  第二署名  IF 12.353（1区）</t>
    <phoneticPr fontId="1" type="noConversion"/>
  </si>
  <si>
    <t>SCI①  并列一作  IF 6.183（1区）</t>
    <phoneticPr fontId="2" type="noConversion"/>
  </si>
  <si>
    <t>SCI①  并列一作  IF 3.52（2区）</t>
    <phoneticPr fontId="2" type="noConversion"/>
  </si>
  <si>
    <r>
      <t>SCI</t>
    </r>
    <r>
      <rPr>
        <sz val="9"/>
        <rFont val="等线"/>
        <family val="3"/>
        <charset val="134"/>
        <scheme val="minor"/>
      </rPr>
      <t>①</t>
    </r>
    <r>
      <rPr>
        <sz val="9"/>
        <rFont val="等线"/>
        <family val="2"/>
        <scheme val="minor"/>
      </rPr>
      <t xml:space="preserve">  </t>
    </r>
    <r>
      <rPr>
        <sz val="9"/>
        <rFont val="等线"/>
        <family val="3"/>
        <charset val="134"/>
        <scheme val="minor"/>
      </rPr>
      <t>并列一作</t>
    </r>
    <r>
      <rPr>
        <sz val="9"/>
        <rFont val="等线"/>
        <family val="2"/>
        <scheme val="minor"/>
      </rPr>
      <t xml:space="preserve">  IF 5.511</t>
    </r>
    <r>
      <rPr>
        <sz val="9"/>
        <rFont val="等线"/>
        <family val="3"/>
        <charset val="134"/>
        <scheme val="minor"/>
      </rPr>
      <t>（</t>
    </r>
    <r>
      <rPr>
        <sz val="9"/>
        <rFont val="等线"/>
        <family val="2"/>
        <scheme val="minor"/>
      </rPr>
      <t>2</t>
    </r>
    <r>
      <rPr>
        <sz val="9"/>
        <rFont val="等线"/>
        <family val="3"/>
        <charset val="134"/>
        <scheme val="minor"/>
      </rPr>
      <t>区）</t>
    </r>
    <phoneticPr fontId="1" type="noConversion"/>
  </si>
  <si>
    <t>SCI①  第一署名  IF 2.422（2区）</t>
    <phoneticPr fontId="2" type="noConversion"/>
  </si>
  <si>
    <t>SCI① 第一署名 IF 3.923 二区</t>
    <phoneticPr fontId="1" type="noConversion"/>
  </si>
  <si>
    <t>SCI②  第一署名  IF 5.511（2区）</t>
    <phoneticPr fontId="2" type="noConversion"/>
  </si>
  <si>
    <t>SCI② 第一署名 IF 2.749 二区</t>
    <phoneticPr fontId="1" type="noConversion"/>
  </si>
  <si>
    <t>SCI③  第一署名  IF 4.427（2区）</t>
    <phoneticPr fontId="2" type="noConversion"/>
  </si>
  <si>
    <t>SCI③ 第一署名 IF 2.749 二区</t>
    <phoneticPr fontId="1" type="noConversion"/>
  </si>
  <si>
    <t>SCI④ 第二署名 IF 4.302 二区</t>
    <phoneticPr fontId="1" type="noConversion"/>
  </si>
  <si>
    <t>SCI⑤ 第一署名 IF 2.749 二区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</si>
</sst>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Tahoma"/>
      <family val="2"/>
      <charset val="134"/>
    </font>
    <font>
      <sz val="18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Tahoma"/>
      <family val="2"/>
      <charset val="134"/>
    </font>
    <font>
      <sz val="11"/>
      <color theme="1"/>
      <name val="Tahoma"/>
      <family val="2"/>
    </font>
    <font>
      <sz val="11"/>
      <color theme="1"/>
      <name val="等线"/>
      <family val="2"/>
      <scheme val="minor"/>
    </font>
    <font>
      <sz val="11"/>
      <color rgb="FFFF0000"/>
      <name val="Tahoma"/>
      <family val="2"/>
    </font>
    <font>
      <sz val="11"/>
      <color rgb="FFFF0000"/>
      <name val="等线"/>
      <family val="2"/>
      <scheme val="minor"/>
    </font>
    <font>
      <sz val="9"/>
      <color rgb="FFFF0000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等线"/>
      <family val="2"/>
      <scheme val="minor"/>
    </font>
    <font>
      <sz val="11"/>
      <name val="Tahoma"/>
      <family val="2"/>
    </font>
    <font>
      <sz val="11"/>
      <name val="宋体"/>
      <family val="3"/>
      <charset val="134"/>
    </font>
    <font>
      <sz val="18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Tahoma"/>
      <family val="2"/>
      <charset val="134"/>
    </font>
    <font>
      <sz val="11"/>
      <name val="等线"/>
      <family val="3"/>
      <charset val="134"/>
      <scheme val="minor"/>
    </font>
    <font>
      <sz val="12"/>
      <name val="Times New Roman"/>
      <family val="1"/>
    </font>
    <font>
      <b/>
      <sz val="12"/>
      <color rgb="FFFF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Tahoma"/>
      <family val="2"/>
    </font>
    <font>
      <sz val="9"/>
      <name val="等线"/>
      <family val="2"/>
      <scheme val="minor"/>
    </font>
    <font>
      <sz val="11"/>
      <color theme="1"/>
      <name val="等线"/>
      <charset val="134"/>
      <scheme val="minor"/>
    </font>
    <font>
      <sz val="9"/>
      <color rgb="FF92D05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29" fillId="0" borderId="0"/>
  </cellStyleXfs>
  <cellXfs count="75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0" applyFont="1" applyFill="1"/>
    <xf numFmtId="0" fontId="19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0" fillId="0" borderId="3" xfId="0" applyFont="1" applyFill="1" applyBorder="1"/>
    <xf numFmtId="0" fontId="16" fillId="2" borderId="1" xfId="1" applyFont="1" applyFill="1" applyBorder="1"/>
    <xf numFmtId="0" fontId="17" fillId="2" borderId="1" xfId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0" xfId="0" applyFont="1" applyFill="1"/>
    <xf numFmtId="0" fontId="9" fillId="2" borderId="0" xfId="0" applyFont="1" applyFill="1"/>
    <xf numFmtId="0" fontId="15" fillId="2" borderId="1" xfId="0" applyFont="1" applyFill="1" applyBorder="1"/>
    <xf numFmtId="0" fontId="9" fillId="2" borderId="1" xfId="0" applyFont="1" applyFill="1" applyBorder="1"/>
    <xf numFmtId="0" fontId="15" fillId="2" borderId="0" xfId="0" applyFont="1" applyFill="1"/>
    <xf numFmtId="0" fontId="16" fillId="2" borderId="1" xfId="1" applyNumberFormat="1" applyFont="1" applyFill="1" applyBorder="1"/>
    <xf numFmtId="0" fontId="7" fillId="0" borderId="0" xfId="0" applyFont="1" applyFill="1"/>
    <xf numFmtId="0" fontId="14" fillId="2" borderId="0" xfId="0" applyFont="1" applyFill="1" applyAlignment="1">
      <alignment horizontal="center" vertical="center"/>
    </xf>
    <xf numFmtId="0" fontId="9" fillId="0" borderId="0" xfId="0" applyFont="1" applyFill="1"/>
    <xf numFmtId="0" fontId="12" fillId="0" borderId="0" xfId="0" applyFont="1" applyFill="1"/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16" fillId="0" borderId="1" xfId="1" applyFont="1" applyFill="1" applyBorder="1"/>
    <xf numFmtId="0" fontId="17" fillId="0" borderId="1" xfId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5" fillId="0" borderId="1" xfId="0" applyFont="1" applyFill="1" applyBorder="1"/>
    <xf numFmtId="0" fontId="21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6" fillId="0" borderId="1" xfId="1" applyFont="1" applyFill="1" applyBorder="1"/>
    <xf numFmtId="0" fontId="24" fillId="0" borderId="1" xfId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9" fillId="2" borderId="4" xfId="0" applyFont="1" applyFill="1" applyBorder="1"/>
    <xf numFmtId="0" fontId="8" fillId="0" borderId="1" xfId="1" applyFont="1" applyFill="1" applyBorder="1" applyAlignment="1">
      <alignment horizontal="center"/>
    </xf>
    <xf numFmtId="0" fontId="12" fillId="0" borderId="3" xfId="0" applyFont="1" applyFill="1" applyBorder="1"/>
    <xf numFmtId="0" fontId="15" fillId="0" borderId="1" xfId="0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3" xfId="0" applyFont="1" applyFill="1" applyBorder="1"/>
    <xf numFmtId="0" fontId="7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3" xfId="0" applyFont="1" applyFill="1" applyBorder="1"/>
    <xf numFmtId="0" fontId="10" fillId="0" borderId="1" xfId="3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/>
    </xf>
    <xf numFmtId="0" fontId="14" fillId="2" borderId="1" xfId="3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12" fillId="2" borderId="3" xfId="0" applyFont="1" applyFill="1" applyBorder="1"/>
    <xf numFmtId="0" fontId="22" fillId="2" borderId="1" xfId="2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9" fillId="2" borderId="3" xfId="0" applyFont="1" applyFill="1" applyBorder="1"/>
    <xf numFmtId="0" fontId="15" fillId="3" borderId="1" xfId="0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6" fillId="3" borderId="1" xfId="1" applyFont="1" applyFill="1" applyBorder="1" applyAlignment="1">
      <alignment horizontal="center"/>
    </xf>
    <xf numFmtId="0" fontId="15" fillId="3" borderId="1" xfId="0" applyFont="1" applyFill="1" applyBorder="1"/>
    <xf numFmtId="0" fontId="15" fillId="3" borderId="0" xfId="0" applyFont="1" applyFill="1"/>
    <xf numFmtId="0" fontId="9" fillId="3" borderId="0" xfId="0" applyFont="1" applyFill="1"/>
    <xf numFmtId="0" fontId="15" fillId="3" borderId="1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C28" sqref="C28"/>
    </sheetView>
  </sheetViews>
  <sheetFormatPr defaultRowHeight="13.5"/>
  <cols>
    <col min="1" max="1" width="10.625" style="24" customWidth="1"/>
    <col min="2" max="2" width="15.5" style="50" customWidth="1"/>
    <col min="3" max="4" width="10.625" style="50" customWidth="1"/>
    <col min="5" max="5" width="15.875" style="50" customWidth="1"/>
    <col min="6" max="6" width="16.5" style="50" customWidth="1"/>
    <col min="7" max="8" width="10.625" style="50" customWidth="1"/>
    <col min="9" max="9" width="29.875" style="24" customWidth="1"/>
    <col min="10" max="12" width="25.625" style="24" customWidth="1"/>
    <col min="13" max="13" width="25.625" style="51" customWidth="1"/>
    <col min="14" max="16384" width="9" style="24"/>
  </cols>
  <sheetData>
    <row r="1" spans="1:13" ht="22.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5"/>
      <c r="M1" s="51" t="s">
        <v>74</v>
      </c>
    </row>
    <row r="2" spans="1:13" ht="15">
      <c r="A2" s="6" t="s">
        <v>1</v>
      </c>
      <c r="B2" s="6" t="s">
        <v>2</v>
      </c>
      <c r="C2" s="6" t="s">
        <v>3</v>
      </c>
      <c r="D2" s="6" t="s">
        <v>4</v>
      </c>
      <c r="E2" s="6" t="s">
        <v>10</v>
      </c>
      <c r="F2" s="6" t="s">
        <v>11</v>
      </c>
      <c r="G2" s="6" t="s">
        <v>5</v>
      </c>
      <c r="H2" s="7" t="s">
        <v>6</v>
      </c>
      <c r="I2" s="8"/>
      <c r="J2" s="8"/>
      <c r="K2" s="8"/>
      <c r="L2" s="9"/>
      <c r="M2" s="8"/>
    </row>
    <row r="3" spans="1:13" s="19" customFormat="1" ht="14.25">
      <c r="A3" s="12">
        <v>2017854036</v>
      </c>
      <c r="B3" s="13" t="s">
        <v>20</v>
      </c>
      <c r="C3" s="54" t="s">
        <v>21</v>
      </c>
      <c r="D3" s="15">
        <v>61.83</v>
      </c>
      <c r="E3" s="14">
        <v>0.50787201599999998</v>
      </c>
      <c r="F3" s="14">
        <f>D3*E3</f>
        <v>31.401726749279998</v>
      </c>
      <c r="G3" s="15">
        <v>43</v>
      </c>
      <c r="H3" s="15">
        <f>F3*0.7+G3*0.3</f>
        <v>34.881208724495998</v>
      </c>
      <c r="I3" s="16" t="s">
        <v>81</v>
      </c>
      <c r="J3" s="17"/>
      <c r="K3" s="17"/>
      <c r="L3" s="57"/>
      <c r="M3" s="54" t="s">
        <v>52</v>
      </c>
    </row>
    <row r="4" spans="1:13" s="67" customFormat="1" ht="18" customHeight="1">
      <c r="A4" s="62">
        <v>2017854006</v>
      </c>
      <c r="B4" s="62" t="s">
        <v>35</v>
      </c>
      <c r="C4" s="62" t="s">
        <v>24</v>
      </c>
      <c r="D4" s="62">
        <v>44.244</v>
      </c>
      <c r="E4" s="72">
        <v>0.50787201599999998</v>
      </c>
      <c r="F4" s="62">
        <f>D4*E4</f>
        <v>22.470289475904</v>
      </c>
      <c r="G4" s="62">
        <v>46.5</v>
      </c>
      <c r="H4" s="63">
        <f>F4*0.7+G4*0.3</f>
        <v>29.679202633132796</v>
      </c>
      <c r="I4" s="64" t="s">
        <v>25</v>
      </c>
      <c r="J4" s="65"/>
      <c r="K4" s="65"/>
      <c r="L4" s="66"/>
      <c r="M4" s="62" t="s">
        <v>73</v>
      </c>
    </row>
    <row r="5" spans="1:13" s="67" customFormat="1" ht="18" customHeight="1">
      <c r="A5" s="62">
        <v>2017852004</v>
      </c>
      <c r="B5" s="62" t="s">
        <v>23</v>
      </c>
      <c r="C5" s="62" t="s">
        <v>24</v>
      </c>
      <c r="D5" s="62">
        <v>44.244</v>
      </c>
      <c r="E5" s="72">
        <v>0.50787201599999998</v>
      </c>
      <c r="F5" s="62">
        <f>D5*E5</f>
        <v>22.470289475904</v>
      </c>
      <c r="G5" s="62">
        <v>33.5</v>
      </c>
      <c r="H5" s="63">
        <f>F5*0.7+G5*0.3</f>
        <v>25.779202633132797</v>
      </c>
      <c r="I5" s="64" t="s">
        <v>25</v>
      </c>
      <c r="J5" s="65"/>
      <c r="K5" s="65"/>
      <c r="L5" s="66"/>
      <c r="M5" s="62"/>
    </row>
    <row r="6" spans="1:13" s="48" customFormat="1" ht="19.5" customHeight="1">
      <c r="A6" s="46">
        <v>2016852009</v>
      </c>
      <c r="B6" s="47" t="s">
        <v>22</v>
      </c>
      <c r="C6" s="46" t="s">
        <v>71</v>
      </c>
      <c r="D6" s="46">
        <v>46.667999999999999</v>
      </c>
      <c r="E6" s="33">
        <v>0.50787201599999998</v>
      </c>
      <c r="F6" s="46">
        <f>D6*E6</f>
        <v>23.701371242687998</v>
      </c>
      <c r="G6" s="46">
        <v>11</v>
      </c>
      <c r="H6" s="46">
        <f>F6*0.7+G6*0.3</f>
        <v>19.890959869881598</v>
      </c>
      <c r="I6" s="28" t="s">
        <v>53</v>
      </c>
      <c r="J6" s="30"/>
      <c r="K6" s="30"/>
      <c r="L6" s="37"/>
      <c r="M6" s="46"/>
    </row>
    <row r="7" spans="1:13" s="26" customFormat="1" ht="14.25">
      <c r="A7" s="31"/>
      <c r="B7" s="32"/>
      <c r="C7" s="36"/>
      <c r="D7" s="44"/>
      <c r="E7" s="33"/>
      <c r="F7" s="33"/>
      <c r="G7" s="34"/>
      <c r="H7" s="34"/>
      <c r="I7" s="28"/>
      <c r="J7" s="30"/>
      <c r="K7" s="30"/>
      <c r="L7" s="45"/>
      <c r="M7" s="36"/>
    </row>
    <row r="8" spans="1:13" s="18" customFormat="1" ht="15.75">
      <c r="A8" s="12">
        <v>2016852020</v>
      </c>
      <c r="B8" s="13" t="s">
        <v>28</v>
      </c>
      <c r="C8" s="14" t="s">
        <v>72</v>
      </c>
      <c r="D8" s="58">
        <v>196.9</v>
      </c>
      <c r="E8" s="14">
        <f>100/D8</f>
        <v>0.50787201625190448</v>
      </c>
      <c r="F8" s="14">
        <f>D8*E8</f>
        <v>100</v>
      </c>
      <c r="G8" s="15">
        <v>10</v>
      </c>
      <c r="H8" s="15">
        <f>F8*0.7+G8*0.3</f>
        <v>73</v>
      </c>
      <c r="I8" s="16" t="s">
        <v>54</v>
      </c>
      <c r="J8" s="16" t="s">
        <v>55</v>
      </c>
      <c r="K8" s="17"/>
      <c r="L8" s="59"/>
      <c r="M8" s="16"/>
    </row>
    <row r="9" spans="1:13" s="26" customFormat="1" ht="14.25">
      <c r="A9" s="35">
        <v>2016852017</v>
      </c>
      <c r="B9" s="33" t="s">
        <v>32</v>
      </c>
      <c r="C9" s="33" t="s">
        <v>33</v>
      </c>
      <c r="D9" s="33">
        <v>25.6</v>
      </c>
      <c r="E9" s="33">
        <v>0.50787201599999998</v>
      </c>
      <c r="F9" s="33">
        <f>D9*E9</f>
        <v>13.0015236096</v>
      </c>
      <c r="G9" s="46">
        <v>9</v>
      </c>
      <c r="H9" s="34">
        <f>F9*0.7+G9*0.3</f>
        <v>11.801066526719998</v>
      </c>
      <c r="I9" s="28" t="s">
        <v>82</v>
      </c>
      <c r="J9" s="28" t="s">
        <v>41</v>
      </c>
      <c r="K9" s="29"/>
      <c r="L9" s="49"/>
      <c r="M9" s="36" t="s">
        <v>52</v>
      </c>
    </row>
    <row r="10" spans="1:13">
      <c r="M10" s="33"/>
    </row>
    <row r="11" spans="1:13" s="19" customFormat="1" ht="14.25">
      <c r="A11" s="20">
        <v>2016852032</v>
      </c>
      <c r="B11" s="14" t="s">
        <v>48</v>
      </c>
      <c r="C11" s="14" t="s">
        <v>47</v>
      </c>
      <c r="D11" s="14">
        <v>56.472000000000001</v>
      </c>
      <c r="E11" s="14">
        <v>0.50787201599999998</v>
      </c>
      <c r="F11" s="14">
        <v>48.963029748672007</v>
      </c>
      <c r="G11" s="15">
        <v>14</v>
      </c>
      <c r="H11" s="15">
        <v>38.474120824070404</v>
      </c>
      <c r="I11" s="16" t="s">
        <v>49</v>
      </c>
      <c r="J11" s="16" t="s">
        <v>56</v>
      </c>
      <c r="K11" s="16" t="s">
        <v>50</v>
      </c>
      <c r="L11" s="60" t="s">
        <v>51</v>
      </c>
      <c r="M11" s="16"/>
    </row>
    <row r="12" spans="1:13" ht="15" customHeight="1">
      <c r="A12" s="38">
        <v>2017857006</v>
      </c>
      <c r="B12" s="39" t="s">
        <v>46</v>
      </c>
      <c r="C12" s="40" t="s">
        <v>47</v>
      </c>
      <c r="D12" s="41">
        <v>32.219000000000001</v>
      </c>
      <c r="E12" s="33">
        <v>0.50787201599999998</v>
      </c>
      <c r="F12" s="33">
        <v>23.89106609868</v>
      </c>
      <c r="G12" s="41">
        <v>29</v>
      </c>
      <c r="H12" s="41">
        <v>25.423746269075998</v>
      </c>
      <c r="I12" s="28" t="s">
        <v>83</v>
      </c>
      <c r="J12" s="42" t="s">
        <v>57</v>
      </c>
      <c r="K12" s="42"/>
      <c r="L12" s="11"/>
      <c r="M12" s="33" t="s">
        <v>52</v>
      </c>
    </row>
    <row r="13" spans="1:13">
      <c r="M13" s="33"/>
    </row>
    <row r="14" spans="1:13" s="19" customFormat="1" ht="14.25">
      <c r="A14" s="12">
        <v>2016852033</v>
      </c>
      <c r="B14" s="13" t="s">
        <v>39</v>
      </c>
      <c r="C14" s="14" t="s">
        <v>30</v>
      </c>
      <c r="D14" s="15">
        <v>20.814</v>
      </c>
      <c r="E14" s="14">
        <v>0.50787201599999998</v>
      </c>
      <c r="F14" s="14">
        <f>D14*E14</f>
        <v>10.570848141023999</v>
      </c>
      <c r="G14" s="15">
        <v>12</v>
      </c>
      <c r="H14" s="15">
        <f>F14*0.7+G14*0.3</f>
        <v>10.999593698716799</v>
      </c>
      <c r="I14" s="16" t="s">
        <v>58</v>
      </c>
      <c r="J14" s="17"/>
      <c r="K14" s="17"/>
      <c r="L14" s="61"/>
      <c r="M14" s="14"/>
    </row>
    <row r="15" spans="1:13" s="5" customFormat="1" ht="18" customHeight="1">
      <c r="A15" s="35">
        <v>2018852043</v>
      </c>
      <c r="B15" s="33" t="s">
        <v>29</v>
      </c>
      <c r="C15" s="33" t="s">
        <v>69</v>
      </c>
      <c r="D15" s="33">
        <v>18.888000000000002</v>
      </c>
      <c r="E15" s="33">
        <v>0.50787201599999998</v>
      </c>
      <c r="F15" s="33">
        <f>D15*E15</f>
        <v>9.5926866382080007</v>
      </c>
      <c r="G15" s="33">
        <v>0</v>
      </c>
      <c r="H15" s="34">
        <f>F15*0.7+G15*0.3</f>
        <v>6.7148806467456001</v>
      </c>
      <c r="I15" s="28" t="s">
        <v>31</v>
      </c>
      <c r="J15" s="35"/>
      <c r="K15" s="35"/>
      <c r="L15" s="52"/>
      <c r="M15" s="33" t="s">
        <v>70</v>
      </c>
    </row>
  </sheetData>
  <sortState ref="A2:M13">
    <sortCondition descending="1" ref="H2:H13"/>
  </sortState>
  <mergeCells count="1">
    <mergeCell ref="A1:K1"/>
  </mergeCells>
  <phoneticPr fontId="1" type="noConversion"/>
  <pageMargins left="0.7" right="0.7" top="0.75" bottom="0.75" header="0.3" footer="0.3"/>
  <pageSetup paperSize="9" orientation="landscape" horizontalDpi="300" verticalDpi="1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F26" sqref="F26"/>
    </sheetView>
  </sheetViews>
  <sheetFormatPr defaultRowHeight="13.5"/>
  <cols>
    <col min="1" max="1" width="10.625" customWidth="1"/>
    <col min="2" max="2" width="14.25" style="4" customWidth="1"/>
    <col min="3" max="4" width="10.625" style="4" customWidth="1"/>
    <col min="5" max="5" width="14.875" style="4" customWidth="1"/>
    <col min="6" max="6" width="15.25" style="4" customWidth="1"/>
    <col min="7" max="8" width="10.625" style="4" customWidth="1"/>
    <col min="9" max="9" width="25.625" style="4" customWidth="1"/>
    <col min="10" max="13" width="25.625" customWidth="1"/>
    <col min="14" max="14" width="33.5" customWidth="1"/>
  </cols>
  <sheetData>
    <row r="1" spans="1:14" ht="22.5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4" ht="15">
      <c r="A2" s="1" t="s">
        <v>1</v>
      </c>
      <c r="B2" s="1" t="s">
        <v>2</v>
      </c>
      <c r="C2" s="1" t="s">
        <v>3</v>
      </c>
      <c r="D2" s="1" t="s">
        <v>4</v>
      </c>
      <c r="E2" s="1" t="s">
        <v>8</v>
      </c>
      <c r="F2" s="1" t="s">
        <v>9</v>
      </c>
      <c r="G2" s="1" t="s">
        <v>5</v>
      </c>
      <c r="H2" s="2" t="s">
        <v>6</v>
      </c>
      <c r="I2" s="3"/>
      <c r="J2" s="3"/>
      <c r="K2" s="3"/>
      <c r="L2" s="3"/>
      <c r="M2" s="3"/>
    </row>
    <row r="3" spans="1:14" s="18" customFormat="1" ht="14.25">
      <c r="A3" s="12">
        <v>2016851007</v>
      </c>
      <c r="B3" s="13" t="s">
        <v>18</v>
      </c>
      <c r="C3" s="54" t="s">
        <v>19</v>
      </c>
      <c r="D3" s="15">
        <v>306.87599999999998</v>
      </c>
      <c r="E3" s="15">
        <v>0.37395759299999998</v>
      </c>
      <c r="F3" s="15">
        <f>D3*E3</f>
        <v>114.75861030946798</v>
      </c>
      <c r="G3" s="15">
        <v>9</v>
      </c>
      <c r="H3" s="15">
        <f>F3*0.7+G3*0.3</f>
        <v>83.031027216627592</v>
      </c>
      <c r="I3" s="16" t="s">
        <v>43</v>
      </c>
      <c r="J3" s="55" t="s">
        <v>77</v>
      </c>
      <c r="K3" s="16" t="s">
        <v>76</v>
      </c>
      <c r="L3" s="25" t="s">
        <v>40</v>
      </c>
      <c r="M3" s="17"/>
    </row>
    <row r="4" spans="1:14" s="24" customFormat="1" ht="14.25">
      <c r="A4" s="31">
        <v>2018851010</v>
      </c>
      <c r="B4" s="32" t="s">
        <v>44</v>
      </c>
      <c r="C4" s="33" t="s">
        <v>45</v>
      </c>
      <c r="D4" s="34">
        <v>202.465</v>
      </c>
      <c r="E4" s="34">
        <v>0.37395759299999998</v>
      </c>
      <c r="F4" s="34">
        <f>D4*E4</f>
        <v>75.713324066745002</v>
      </c>
      <c r="G4" s="34">
        <v>25</v>
      </c>
      <c r="H4" s="34">
        <f>F4*0.7+G4*0.3</f>
        <v>60.499326846721502</v>
      </c>
      <c r="I4" s="28" t="s">
        <v>60</v>
      </c>
      <c r="J4" s="28" t="s">
        <v>62</v>
      </c>
      <c r="K4" s="28" t="s">
        <v>64</v>
      </c>
      <c r="L4" s="28" t="s">
        <v>66</v>
      </c>
      <c r="M4" s="28" t="s">
        <v>68</v>
      </c>
      <c r="N4" s="5" t="s">
        <v>75</v>
      </c>
    </row>
    <row r="5" spans="1:14" s="22" customFormat="1" ht="14.25">
      <c r="A5" s="31">
        <v>2016851002</v>
      </c>
      <c r="B5" s="32" t="s">
        <v>34</v>
      </c>
      <c r="C5" s="33" t="s">
        <v>24</v>
      </c>
      <c r="D5" s="34">
        <v>218.04</v>
      </c>
      <c r="E5" s="34">
        <v>0.37395759299999998</v>
      </c>
      <c r="F5" s="34">
        <f>D5*E5</f>
        <v>81.537713577719998</v>
      </c>
      <c r="G5" s="34">
        <v>8</v>
      </c>
      <c r="H5" s="34">
        <f>F5*0.7+G5*0.3</f>
        <v>59.476399504403993</v>
      </c>
      <c r="I5" s="28" t="s">
        <v>59</v>
      </c>
      <c r="J5" s="28" t="s">
        <v>61</v>
      </c>
      <c r="K5" s="28" t="s">
        <v>63</v>
      </c>
      <c r="L5" s="28" t="s">
        <v>65</v>
      </c>
      <c r="M5" s="28" t="s">
        <v>67</v>
      </c>
      <c r="N5" s="26"/>
    </row>
    <row r="6" spans="1:14" s="22" customFormat="1" ht="14.25">
      <c r="A6" s="31">
        <v>2018851002</v>
      </c>
      <c r="B6" s="32" t="s">
        <v>78</v>
      </c>
      <c r="C6" s="33" t="s">
        <v>21</v>
      </c>
      <c r="D6" s="34">
        <v>176.30600000000001</v>
      </c>
      <c r="E6" s="34">
        <v>0.37395759299999998</v>
      </c>
      <c r="F6" s="34">
        <f>D6*E6</f>
        <v>65.930967391457997</v>
      </c>
      <c r="G6" s="34">
        <v>0</v>
      </c>
      <c r="H6" s="34">
        <f>F6*0.7+G6*0.3</f>
        <v>46.151677174020598</v>
      </c>
      <c r="I6" s="28" t="s">
        <v>80</v>
      </c>
      <c r="J6" s="28" t="s">
        <v>79</v>
      </c>
      <c r="K6" s="56"/>
      <c r="L6" s="56"/>
      <c r="M6" s="28"/>
      <c r="N6" s="5"/>
    </row>
    <row r="7" spans="1:14" s="22" customFormat="1" ht="14.25">
      <c r="A7" s="31"/>
      <c r="B7" s="32"/>
      <c r="C7" s="36"/>
      <c r="D7" s="34"/>
      <c r="E7" s="34"/>
      <c r="F7" s="34"/>
      <c r="G7" s="34"/>
      <c r="H7" s="34"/>
      <c r="I7" s="53"/>
      <c r="J7" s="5"/>
      <c r="K7" s="53"/>
      <c r="L7" s="53"/>
      <c r="M7" s="30"/>
      <c r="N7" s="27"/>
    </row>
    <row r="8" spans="1:14" s="22" customFormat="1" ht="14.25">
      <c r="A8" s="23">
        <v>206851012</v>
      </c>
      <c r="B8" s="15" t="s">
        <v>26</v>
      </c>
      <c r="C8" s="14" t="s">
        <v>27</v>
      </c>
      <c r="D8" s="15">
        <v>110.22</v>
      </c>
      <c r="E8" s="15">
        <v>0.37395759299999998</v>
      </c>
      <c r="F8" s="15">
        <f>D8*E8</f>
        <v>41.217605900459994</v>
      </c>
      <c r="G8" s="15">
        <v>4</v>
      </c>
      <c r="H8" s="15">
        <f>F8*0.7+G8*0.3</f>
        <v>30.052324130321992</v>
      </c>
      <c r="I8" s="16" t="s">
        <v>42</v>
      </c>
      <c r="J8" s="17"/>
      <c r="K8" s="17"/>
      <c r="L8" s="17"/>
      <c r="M8" s="17"/>
      <c r="N8" s="19"/>
    </row>
    <row r="10" spans="1:14" s="22" customFormat="1" ht="14.25">
      <c r="A10" s="12">
        <v>2016851018</v>
      </c>
      <c r="B10" s="13" t="s">
        <v>36</v>
      </c>
      <c r="C10" s="14" t="s">
        <v>37</v>
      </c>
      <c r="D10" s="15">
        <v>267.41000000000003</v>
      </c>
      <c r="E10" s="15">
        <f>100/D10</f>
        <v>0.37395759320893007</v>
      </c>
      <c r="F10" s="15">
        <f>D10*E10</f>
        <v>100</v>
      </c>
      <c r="G10" s="15">
        <v>23</v>
      </c>
      <c r="H10" s="15">
        <f>F10*0.7+G10*0.3</f>
        <v>76.900000000000006</v>
      </c>
      <c r="I10" s="16" t="s">
        <v>85</v>
      </c>
      <c r="J10" s="16" t="s">
        <v>87</v>
      </c>
      <c r="K10" s="16" t="s">
        <v>89</v>
      </c>
      <c r="L10" s="16" t="s">
        <v>90</v>
      </c>
      <c r="M10" s="16" t="s">
        <v>91</v>
      </c>
      <c r="N10" s="22" t="s">
        <v>38</v>
      </c>
    </row>
    <row r="11" spans="1:14" s="71" customFormat="1" ht="14.25">
      <c r="A11" s="68">
        <v>2017851019</v>
      </c>
      <c r="B11" s="68" t="s">
        <v>12</v>
      </c>
      <c r="C11" s="68" t="s">
        <v>13</v>
      </c>
      <c r="D11" s="68">
        <v>253.08</v>
      </c>
      <c r="E11" s="68">
        <v>0.37395759299999998</v>
      </c>
      <c r="F11" s="68">
        <f>D11*E11</f>
        <v>94.641187636439994</v>
      </c>
      <c r="G11" s="68">
        <v>9</v>
      </c>
      <c r="H11" s="68">
        <f>F11*0.7+G11*0.3</f>
        <v>68.948831345507998</v>
      </c>
      <c r="I11" s="64" t="s">
        <v>84</v>
      </c>
      <c r="J11" s="64" t="s">
        <v>86</v>
      </c>
      <c r="K11" s="64" t="s">
        <v>88</v>
      </c>
      <c r="L11" s="64" t="s">
        <v>14</v>
      </c>
      <c r="M11" s="69"/>
      <c r="N11" s="70"/>
    </row>
    <row r="13" spans="1:14" ht="14.25">
      <c r="A13" s="20">
        <v>2016851024</v>
      </c>
      <c r="B13" s="14" t="s">
        <v>15</v>
      </c>
      <c r="C13" s="14" t="s">
        <v>16</v>
      </c>
      <c r="D13" s="14">
        <v>70.400000000000006</v>
      </c>
      <c r="E13" s="15">
        <v>0.37395759299999998</v>
      </c>
      <c r="F13" s="15">
        <f>D13*E13</f>
        <v>26.326614547200002</v>
      </c>
      <c r="G13" s="14">
        <v>8.5</v>
      </c>
      <c r="H13" s="15">
        <f>F13*0.7+G13*0.3</f>
        <v>20.97863018304</v>
      </c>
      <c r="I13" s="16" t="s">
        <v>17</v>
      </c>
      <c r="J13" s="21"/>
      <c r="K13" s="21"/>
      <c r="L13" s="21"/>
      <c r="M13" s="21"/>
      <c r="N13" s="43"/>
    </row>
    <row r="14" spans="1:14" ht="14.25">
      <c r="L14" s="10"/>
    </row>
    <row r="15" spans="1:14" ht="14.25">
      <c r="F15" s="10"/>
    </row>
  </sheetData>
  <sortState ref="A2:N5">
    <sortCondition descending="1" ref="H2:H5"/>
  </sortState>
  <mergeCells count="1">
    <mergeCell ref="A1:K1"/>
  </mergeCells>
  <phoneticPr fontId="1" type="noConversion"/>
  <pageMargins left="0.7" right="0.7" top="0.75" bottom="0.75" header="0.3" footer="0.3"/>
  <pageSetup paperSize="9" orientation="landscape" horizontalDpi="30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2018-10-18T03:03:02Z</dcterms:modified>
</cp:coreProperties>
</file>