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1年" sheetId="1" r:id="rId1"/>
  </sheets>
  <definedNames/>
  <calcPr fullCalcOnLoad="1"/>
</workbook>
</file>

<file path=xl/sharedStrings.xml><?xml version="1.0" encoding="utf-8"?>
<sst xmlns="http://schemas.openxmlformats.org/spreadsheetml/2006/main" count="2245" uniqueCount="522">
  <si>
    <t>姓名</t>
  </si>
  <si>
    <t>职称</t>
  </si>
  <si>
    <t>课程名称</t>
  </si>
  <si>
    <t>年级专业</t>
  </si>
  <si>
    <t>学期</t>
  </si>
  <si>
    <t>人数</t>
  </si>
  <si>
    <t>理论课基础学时</t>
  </si>
  <si>
    <t>理论课系数</t>
  </si>
  <si>
    <t>理论课总学时</t>
  </si>
  <si>
    <t>实验单班学时</t>
  </si>
  <si>
    <t>实验分班数</t>
  </si>
  <si>
    <t>每班人数</t>
  </si>
  <si>
    <t>实验课系数</t>
  </si>
  <si>
    <t>实验课总学时</t>
  </si>
  <si>
    <t>总学时（未乘课程系数）</t>
  </si>
  <si>
    <t>课程系数（评优、双语）</t>
  </si>
  <si>
    <t>总学时</t>
  </si>
  <si>
    <t>副教授</t>
  </si>
  <si>
    <t>春季</t>
  </si>
  <si>
    <t>秋季</t>
  </si>
  <si>
    <t>讲师</t>
  </si>
  <si>
    <t>徐向红</t>
  </si>
  <si>
    <t>07动医</t>
  </si>
  <si>
    <t>09实验动物</t>
  </si>
  <si>
    <t>08动科</t>
  </si>
  <si>
    <t>夏季</t>
  </si>
  <si>
    <t>09动科</t>
  </si>
  <si>
    <t>09公卫</t>
  </si>
  <si>
    <t>09动物医学</t>
  </si>
  <si>
    <t>教授</t>
  </si>
  <si>
    <t>津贴</t>
  </si>
  <si>
    <t>付本懂</t>
  </si>
  <si>
    <t>中药饲料添加剂学</t>
  </si>
  <si>
    <t>　</t>
  </si>
  <si>
    <t>杨占清</t>
  </si>
  <si>
    <t>实验师</t>
  </si>
  <si>
    <t>组织化学与切片技术</t>
  </si>
  <si>
    <t>09公共卫生</t>
  </si>
  <si>
    <t>邓旭明</t>
  </si>
  <si>
    <t>兽医药学实习</t>
  </si>
  <si>
    <t>08动医</t>
  </si>
  <si>
    <t>邓彦宏</t>
  </si>
  <si>
    <t>李莉</t>
  </si>
  <si>
    <t>张英</t>
  </si>
  <si>
    <t>祝万菊</t>
  </si>
  <si>
    <t>高级实验师</t>
  </si>
  <si>
    <t>申海清</t>
  </si>
  <si>
    <t>中兽医治疗学</t>
  </si>
  <si>
    <t>周昌芳</t>
  </si>
  <si>
    <t>兽医诊疗实习</t>
  </si>
  <si>
    <t>郭昌明</t>
  </si>
  <si>
    <t>靳朝</t>
  </si>
  <si>
    <t>李小兵</t>
  </si>
  <si>
    <t>杨德才</t>
  </si>
  <si>
    <t>高级兽医师</t>
  </si>
  <si>
    <t>逄大欣</t>
  </si>
  <si>
    <t>基因工程实验技术</t>
  </si>
  <si>
    <t>09生物技术</t>
  </si>
  <si>
    <t>张学明</t>
  </si>
  <si>
    <t>08生技</t>
  </si>
  <si>
    <t>发酵工程与生物制药</t>
  </si>
  <si>
    <t>08生物技术(动物、植物）</t>
  </si>
  <si>
    <t>任林柱</t>
  </si>
  <si>
    <t>宋宇</t>
  </si>
  <si>
    <t>王大成</t>
  </si>
  <si>
    <t>兽医临床治疗学</t>
  </si>
  <si>
    <t>07动物医学</t>
  </si>
  <si>
    <t>孙长江</t>
  </si>
  <si>
    <t>兽医微生物学实习</t>
  </si>
  <si>
    <t>生物制品</t>
  </si>
  <si>
    <t>兽医生物制品学</t>
  </si>
  <si>
    <t>08动物医学</t>
  </si>
  <si>
    <t>杜崇涛</t>
  </si>
  <si>
    <t>闫广谋</t>
  </si>
  <si>
    <t>王心蕊</t>
  </si>
  <si>
    <t>仪器分析</t>
  </si>
  <si>
    <t>09动医、公卫</t>
  </si>
  <si>
    <t>杨丽</t>
  </si>
  <si>
    <t>助理实验师</t>
  </si>
  <si>
    <t>张俊辉</t>
  </si>
  <si>
    <t>张媛媛</t>
  </si>
  <si>
    <t>周玉</t>
  </si>
  <si>
    <t>宫鹏涛</t>
  </si>
  <si>
    <t>兽医寄生虫病学</t>
  </si>
  <si>
    <t>杨举</t>
  </si>
  <si>
    <t>李兆辉</t>
  </si>
  <si>
    <t>动物防疫、食品法规</t>
  </si>
  <si>
    <t>王洋</t>
  </si>
  <si>
    <t>公共卫生行政管理与食品</t>
  </si>
  <si>
    <t>任洪林</t>
  </si>
  <si>
    <t>卫生微生物学实习</t>
  </si>
  <si>
    <t>岳占碰</t>
  </si>
  <si>
    <t>高丰</t>
  </si>
  <si>
    <t>动物病理解剖学</t>
  </si>
  <si>
    <t>分子生物学A</t>
  </si>
  <si>
    <t>俞先锋</t>
  </si>
  <si>
    <t>配子与胚胎生物技术</t>
  </si>
  <si>
    <t>于浩</t>
  </si>
  <si>
    <t>生物信息学</t>
  </si>
  <si>
    <t>高魏</t>
  </si>
  <si>
    <t>中级</t>
  </si>
  <si>
    <t>实验动物法规与标准</t>
  </si>
  <si>
    <t>陈健</t>
  </si>
  <si>
    <t>实验动物方法学</t>
  </si>
  <si>
    <t>高巍</t>
  </si>
  <si>
    <t>高妍</t>
  </si>
  <si>
    <t>刘殿峰</t>
  </si>
  <si>
    <t>袁宝</t>
  </si>
  <si>
    <t>实验动物福利与伦理</t>
  </si>
  <si>
    <t>实验动物环境控制</t>
  </si>
  <si>
    <t>实验动物遗传育种学</t>
  </si>
  <si>
    <t>09动科、实验动物</t>
  </si>
  <si>
    <t>俞先峰</t>
  </si>
  <si>
    <t>张嘉保</t>
  </si>
  <si>
    <t>陈承祯</t>
  </si>
  <si>
    <t>实验动物营养学</t>
  </si>
  <si>
    <t>赵云</t>
  </si>
  <si>
    <t>实验员</t>
  </si>
  <si>
    <t>实验外科学</t>
  </si>
  <si>
    <t>权福实</t>
  </si>
  <si>
    <t>赵魁</t>
  </si>
  <si>
    <t>基因工程（综合实验）</t>
  </si>
  <si>
    <t>08生物技术</t>
  </si>
  <si>
    <t>生物摄影技术</t>
  </si>
  <si>
    <t>10生物技术（植物）</t>
  </si>
  <si>
    <t>欧阳红生</t>
  </si>
  <si>
    <t>生物化学</t>
  </si>
  <si>
    <t>10生技</t>
  </si>
  <si>
    <t>郝琳琳</t>
  </si>
  <si>
    <t>生化实验技术</t>
  </si>
  <si>
    <t>09生技</t>
  </si>
  <si>
    <t>唐晓春</t>
  </si>
  <si>
    <t>微生物学</t>
  </si>
  <si>
    <t>张丽颖</t>
  </si>
  <si>
    <t>细胞工程</t>
  </si>
  <si>
    <t>细胞生物学与细胞工程技术</t>
  </si>
  <si>
    <t>关振宏</t>
  </si>
  <si>
    <t>病毒学</t>
  </si>
  <si>
    <t>张茂林</t>
  </si>
  <si>
    <t>潘英树</t>
  </si>
  <si>
    <t>动物繁殖学</t>
  </si>
  <si>
    <t>周虚</t>
  </si>
  <si>
    <t>动物繁殖学(双语）</t>
  </si>
  <si>
    <t>基因工程</t>
  </si>
  <si>
    <t>陈巍</t>
  </si>
  <si>
    <t>神经生物学</t>
  </si>
  <si>
    <t>郭斌</t>
  </si>
  <si>
    <t>柳巨雄</t>
  </si>
  <si>
    <t>焦虎平</t>
  </si>
  <si>
    <t>生物物理学</t>
  </si>
  <si>
    <t>艾永兴</t>
  </si>
  <si>
    <t>细胞生物学</t>
  </si>
  <si>
    <t>白春艳</t>
  </si>
  <si>
    <t>遗传学</t>
  </si>
  <si>
    <t>邢沈阳</t>
  </si>
  <si>
    <t>赵志辉</t>
  </si>
  <si>
    <t>张巧灵</t>
  </si>
  <si>
    <t>动物解剖学A</t>
  </si>
  <si>
    <t>10生物技术</t>
  </si>
  <si>
    <t>动物生理学A</t>
  </si>
  <si>
    <t>动物组织学与胚胎学A</t>
  </si>
  <si>
    <t>唐博</t>
  </si>
  <si>
    <t>动物生物学B</t>
  </si>
  <si>
    <t>兽医寄生虫病学实习</t>
  </si>
  <si>
    <t>10动物科学、实验动物</t>
  </si>
  <si>
    <t>猪的育种</t>
  </si>
  <si>
    <t>08动物科学</t>
  </si>
  <si>
    <t>史旭东</t>
  </si>
  <si>
    <t>饲料加工学</t>
  </si>
  <si>
    <t>畜牧兽医行政管理</t>
  </si>
  <si>
    <t>09动物科学</t>
  </si>
  <si>
    <t>卢强</t>
  </si>
  <si>
    <t>动物性食品卫生学</t>
  </si>
  <si>
    <t>配合饲料工艺原理与技术</t>
  </si>
  <si>
    <t>细胞遗传学</t>
  </si>
  <si>
    <t>闫守庆</t>
  </si>
  <si>
    <t>分子遗传学导论</t>
  </si>
  <si>
    <t>李玉梅</t>
  </si>
  <si>
    <t>宠物饲养与疾病防治</t>
  </si>
  <si>
    <t>动物育种学</t>
  </si>
  <si>
    <t>孙博兴</t>
  </si>
  <si>
    <t>杨润军</t>
  </si>
  <si>
    <t>牛的育种</t>
  </si>
  <si>
    <t>姜长松</t>
  </si>
  <si>
    <t>畜牧机械</t>
  </si>
  <si>
    <t>养牛学</t>
  </si>
  <si>
    <t>养牛学实习</t>
  </si>
  <si>
    <t>牛淑玲</t>
  </si>
  <si>
    <t>养禽学、动物遗传繁殖实习</t>
  </si>
  <si>
    <t>张永宏</t>
  </si>
  <si>
    <t>王鹏</t>
  </si>
  <si>
    <t>养羊学</t>
  </si>
  <si>
    <t>养羊学、动物营养教学实习</t>
  </si>
  <si>
    <t>张晶</t>
  </si>
  <si>
    <t>养猪学</t>
  </si>
  <si>
    <t>养猪学实习</t>
  </si>
  <si>
    <t>养禽学</t>
  </si>
  <si>
    <t>丁雪梅</t>
  </si>
  <si>
    <t>草地学与饲料生产学</t>
  </si>
  <si>
    <t>唐鸿宇</t>
  </si>
  <si>
    <t>草地学与饲料生产学实习</t>
  </si>
  <si>
    <t>动物医学各论</t>
  </si>
  <si>
    <t>张晓东</t>
  </si>
  <si>
    <t>经济动物饲养与疾病防治</t>
  </si>
  <si>
    <t>房恒通</t>
  </si>
  <si>
    <t>饲料学</t>
  </si>
  <si>
    <t>沈景林</t>
  </si>
  <si>
    <t>专业文献综述训练</t>
  </si>
  <si>
    <t>动物胚胎工程</t>
  </si>
  <si>
    <t>赖良学</t>
  </si>
  <si>
    <t>杨正涛</t>
  </si>
  <si>
    <t>城市园林设计</t>
  </si>
  <si>
    <t>10动物科学</t>
  </si>
  <si>
    <t>周长海</t>
  </si>
  <si>
    <t>动物行为生态学</t>
  </si>
  <si>
    <t>10动科</t>
  </si>
  <si>
    <t>实验动物技术</t>
  </si>
  <si>
    <t>药剂学</t>
  </si>
  <si>
    <t>动物科学概论</t>
  </si>
  <si>
    <t>发育生物学</t>
  </si>
  <si>
    <t>转基因动物技术</t>
  </si>
  <si>
    <t>动物环境卫生学</t>
  </si>
  <si>
    <t>动物医学概论</t>
  </si>
  <si>
    <t>高英杰</t>
  </si>
  <si>
    <t>杨振国</t>
  </si>
  <si>
    <t>动物营养学</t>
  </si>
  <si>
    <t>反刍动物营养</t>
  </si>
  <si>
    <t>兽医内科学</t>
  </si>
  <si>
    <t>兽医影像诊断学</t>
  </si>
  <si>
    <t>07、08动医</t>
  </si>
  <si>
    <t>饲养实验与设计</t>
  </si>
  <si>
    <t>丁壮</t>
  </si>
  <si>
    <t>动物流行病学</t>
  </si>
  <si>
    <t>兽医行政管理</t>
  </si>
  <si>
    <t>兽医临床药理学</t>
  </si>
  <si>
    <t>卢士英</t>
  </si>
  <si>
    <t>免疫学</t>
  </si>
  <si>
    <t>实验动物医学</t>
  </si>
  <si>
    <t>任文陟</t>
  </si>
  <si>
    <t>宠物营养与食品学</t>
  </si>
  <si>
    <t>动物保护与福利</t>
  </si>
  <si>
    <t>10动物医学</t>
  </si>
  <si>
    <t>宋斯伟</t>
  </si>
  <si>
    <t>动物解剖学C</t>
  </si>
  <si>
    <t>10动医、公卫</t>
  </si>
  <si>
    <t>09动医</t>
  </si>
  <si>
    <t>动物组织学与胚胎学B</t>
  </si>
  <si>
    <t>10动科、实验动物</t>
  </si>
  <si>
    <t>成军</t>
  </si>
  <si>
    <t>李颖</t>
  </si>
  <si>
    <t>兽医临床诊断学</t>
  </si>
  <si>
    <t>刘国文</t>
  </si>
  <si>
    <t>谢光洪</t>
  </si>
  <si>
    <t>兽医外科学</t>
  </si>
  <si>
    <t>兽医产科学</t>
  </si>
  <si>
    <t>医学统计与实验设计</t>
  </si>
  <si>
    <t>姜宁</t>
  </si>
  <si>
    <t>动物生物学A</t>
  </si>
  <si>
    <t>尹继刚</t>
  </si>
  <si>
    <t>动物解剖学B</t>
  </si>
  <si>
    <t>动物机能学实验</t>
  </si>
  <si>
    <t>丛彦龙</t>
  </si>
  <si>
    <t>兽医传染病学</t>
  </si>
  <si>
    <t>母连志</t>
  </si>
  <si>
    <t>兽医传染病学实习</t>
  </si>
  <si>
    <t>兽医公共卫生检验实习</t>
  </si>
  <si>
    <t>王学林</t>
  </si>
  <si>
    <t>柳增善</t>
  </si>
  <si>
    <t>兽医公共卫生检验学</t>
  </si>
  <si>
    <t>药物分析</t>
  </si>
  <si>
    <t>中兽医学</t>
  </si>
  <si>
    <t>中兽医学实习</t>
  </si>
  <si>
    <t>陈魏</t>
  </si>
  <si>
    <t>动物生理学</t>
  </si>
  <si>
    <t>兽医手术学</t>
  </si>
  <si>
    <t>基因工程原理</t>
  </si>
  <si>
    <t>09实验动物、动物科学</t>
  </si>
  <si>
    <t>冯新</t>
  </si>
  <si>
    <t>畜牧微生物学</t>
  </si>
  <si>
    <t>动物病理生理学</t>
  </si>
  <si>
    <t>09动医、公共卫生</t>
  </si>
  <si>
    <t>动物免疫学</t>
  </si>
  <si>
    <t>生物统计附试验设计</t>
  </si>
  <si>
    <t>动物遗传学</t>
  </si>
  <si>
    <t>唐小春</t>
  </si>
  <si>
    <t>发酵工程</t>
  </si>
  <si>
    <t>08生技（动物、植物）</t>
  </si>
  <si>
    <t>蛋白质与酶工程</t>
  </si>
  <si>
    <t>生物技术制药</t>
  </si>
  <si>
    <t>天然药物化学</t>
  </si>
  <si>
    <t>08生技、09动医、09生技</t>
  </si>
  <si>
    <t>药理学</t>
  </si>
  <si>
    <t>09生技、08生技（植物）、09实验动物</t>
  </si>
  <si>
    <t>兽医微生物学</t>
  </si>
  <si>
    <t>09动医（公卫）</t>
  </si>
  <si>
    <t>动物生物化学</t>
  </si>
  <si>
    <t>09动医、动科、实验动物、公卫</t>
  </si>
  <si>
    <t>丁瑜</t>
  </si>
  <si>
    <t>10动物医、公卫</t>
  </si>
  <si>
    <t>宋德光</t>
  </si>
  <si>
    <t>李子义</t>
  </si>
  <si>
    <t>组织学与胚胎学（双语）</t>
  </si>
  <si>
    <t>王玮</t>
  </si>
  <si>
    <t>兽医免疫学</t>
  </si>
  <si>
    <t>09动物医学、公共卫生</t>
  </si>
  <si>
    <t>杨勇军</t>
  </si>
  <si>
    <t>兽医药理学</t>
  </si>
  <si>
    <t>动物学</t>
  </si>
  <si>
    <t>10动物医学、共卫</t>
  </si>
  <si>
    <t>08动物医学、09动医、公共卫生</t>
  </si>
  <si>
    <t>09实验动物、动医、公共卫生</t>
  </si>
  <si>
    <t>刘松材</t>
  </si>
  <si>
    <t>张明军</t>
  </si>
  <si>
    <t>梅妹</t>
  </si>
  <si>
    <t>副主任医师</t>
  </si>
  <si>
    <t>大学生健康教育</t>
  </si>
  <si>
    <t>李扬</t>
  </si>
  <si>
    <t>兽医肿瘤学</t>
  </si>
  <si>
    <t>程宣霖</t>
  </si>
  <si>
    <t>普通话语音规范训练</t>
  </si>
  <si>
    <t>生命科学导论</t>
  </si>
  <si>
    <t>何思彤</t>
  </si>
  <si>
    <t>助理研究员</t>
  </si>
  <si>
    <t>心理学与生活</t>
  </si>
  <si>
    <t>学部公共选修课</t>
  </si>
  <si>
    <t>讲师</t>
  </si>
  <si>
    <t>艾永兴</t>
  </si>
  <si>
    <t>白春艳</t>
  </si>
  <si>
    <t>陈承祯</t>
  </si>
  <si>
    <t>陈启军</t>
  </si>
  <si>
    <t>从彦龙</t>
  </si>
  <si>
    <t>崔香顺</t>
  </si>
  <si>
    <t>邓旭明</t>
  </si>
  <si>
    <t>邓彦宏</t>
  </si>
  <si>
    <t>丁洪浩</t>
  </si>
  <si>
    <t>丁雪梅</t>
  </si>
  <si>
    <t>丁壮</t>
  </si>
  <si>
    <t>杜崇涛</t>
  </si>
  <si>
    <t>段铭</t>
  </si>
  <si>
    <t>冯海华</t>
  </si>
  <si>
    <t>冯书章</t>
  </si>
  <si>
    <t>付本懂</t>
  </si>
  <si>
    <t>高丰</t>
  </si>
  <si>
    <t>高英杰</t>
  </si>
  <si>
    <t>宫鹏涛</t>
  </si>
  <si>
    <t>韩文瑜</t>
  </si>
  <si>
    <t>郝琳琳</t>
  </si>
  <si>
    <t>贺文琦</t>
  </si>
  <si>
    <t>姜玉富</t>
  </si>
  <si>
    <t>焦虎平</t>
  </si>
  <si>
    <t>靳朝</t>
  </si>
  <si>
    <t>赖良学</t>
  </si>
  <si>
    <t>雷连成</t>
  </si>
  <si>
    <t>李建华</t>
  </si>
  <si>
    <t>李小兵</t>
  </si>
  <si>
    <t>李玉梅</t>
  </si>
  <si>
    <t>李兆辉</t>
  </si>
  <si>
    <t>李子义</t>
  </si>
  <si>
    <t>刘殿峰</t>
  </si>
  <si>
    <t>刘国文</t>
  </si>
  <si>
    <t>刘明远</t>
  </si>
  <si>
    <t>刘松财</t>
  </si>
  <si>
    <t>柳巨雄</t>
  </si>
  <si>
    <t>柳增善</t>
  </si>
  <si>
    <t>卢强</t>
  </si>
  <si>
    <t>卢士英</t>
  </si>
  <si>
    <t>母连志</t>
  </si>
  <si>
    <t>牛淑玲</t>
  </si>
  <si>
    <t>欧阳红生</t>
  </si>
  <si>
    <t>逄大欣</t>
  </si>
  <si>
    <t>任洪林</t>
  </si>
  <si>
    <t>任林柱</t>
  </si>
  <si>
    <t>任文陟</t>
  </si>
  <si>
    <t>申海清</t>
  </si>
  <si>
    <t>沈景林</t>
  </si>
  <si>
    <t>史旭东</t>
  </si>
  <si>
    <t>宋德光</t>
  </si>
  <si>
    <t>宋宇</t>
  </si>
  <si>
    <t>孙博兴</t>
  </si>
  <si>
    <t>唐博</t>
  </si>
  <si>
    <t>唐小春</t>
  </si>
  <si>
    <t>王大成</t>
  </si>
  <si>
    <t>王铁东</t>
  </si>
  <si>
    <t>王玮</t>
  </si>
  <si>
    <t>王学林</t>
  </si>
  <si>
    <t>王玉平</t>
  </si>
  <si>
    <t>王哲</t>
  </si>
  <si>
    <t>韦旭斌</t>
  </si>
  <si>
    <t>文力正</t>
  </si>
  <si>
    <t>吴秀萍</t>
  </si>
  <si>
    <t>谢光洪</t>
  </si>
  <si>
    <t>邢沈阳</t>
  </si>
  <si>
    <t>闫广谋</t>
  </si>
  <si>
    <t>闫守庆</t>
  </si>
  <si>
    <t>杨德才</t>
  </si>
  <si>
    <t>杨润军</t>
  </si>
  <si>
    <t>杨勇军</t>
  </si>
  <si>
    <t>杨振国</t>
  </si>
  <si>
    <t>杨正涛</t>
  </si>
  <si>
    <t>于浩</t>
  </si>
  <si>
    <t>于录</t>
  </si>
  <si>
    <t>俞先锋</t>
  </si>
  <si>
    <t>袁宝</t>
  </si>
  <si>
    <t>岳占碰</t>
  </si>
  <si>
    <t>曾凡勤</t>
  </si>
  <si>
    <t>张嘉保</t>
  </si>
  <si>
    <t>张晶</t>
  </si>
  <si>
    <t>张丽颖</t>
  </si>
  <si>
    <t>张茂林</t>
  </si>
  <si>
    <t>张明军</t>
  </si>
  <si>
    <t>张乃生</t>
  </si>
  <si>
    <t>张巧灵</t>
  </si>
  <si>
    <t>张西臣</t>
  </si>
  <si>
    <t>张学明</t>
  </si>
  <si>
    <t>张永宏</t>
  </si>
  <si>
    <t>赵云</t>
  </si>
  <si>
    <t>赵志辉</t>
  </si>
  <si>
    <t>周昌芳</t>
  </si>
  <si>
    <t>周虚</t>
  </si>
  <si>
    <t>周玉</t>
  </si>
  <si>
    <t>朱平</t>
  </si>
  <si>
    <t>本科生指导教师津贴</t>
  </si>
  <si>
    <t>丁雪梅</t>
  </si>
  <si>
    <t>冯书章</t>
  </si>
  <si>
    <t>高友鹤</t>
  </si>
  <si>
    <t>贺文琦</t>
  </si>
  <si>
    <t>姜玉富</t>
  </si>
  <si>
    <t>李玉梅</t>
  </si>
  <si>
    <t>柳增善</t>
  </si>
  <si>
    <t>吕凌</t>
  </si>
  <si>
    <t>那洁</t>
  </si>
  <si>
    <t>逄大欣</t>
  </si>
  <si>
    <t>彭华</t>
  </si>
  <si>
    <t>秦志海</t>
  </si>
  <si>
    <t>索勋</t>
  </si>
  <si>
    <t>唐小春</t>
  </si>
  <si>
    <t>王学林</t>
  </si>
  <si>
    <t>文力正</t>
  </si>
  <si>
    <t>吴东来</t>
  </si>
  <si>
    <t>吴秀萍</t>
  </si>
  <si>
    <t>张晶</t>
  </si>
  <si>
    <t>张丽颖</t>
  </si>
  <si>
    <t>张明军</t>
  </si>
  <si>
    <t>张乃生</t>
  </si>
  <si>
    <t>赵魁</t>
  </si>
  <si>
    <t>赵云</t>
  </si>
  <si>
    <t>白春艳</t>
  </si>
  <si>
    <t>邓彦宏</t>
  </si>
  <si>
    <t>丁壮</t>
  </si>
  <si>
    <t>杜崇涛</t>
  </si>
  <si>
    <t>付本懂</t>
  </si>
  <si>
    <t>高丰</t>
  </si>
  <si>
    <t>韩文瑜</t>
  </si>
  <si>
    <t>郝琳琳</t>
  </si>
  <si>
    <t>靳朝</t>
  </si>
  <si>
    <t>赖良学</t>
  </si>
  <si>
    <t>雷连成</t>
  </si>
  <si>
    <t>刘明远</t>
  </si>
  <si>
    <t>柳巨雄</t>
  </si>
  <si>
    <t>任洪林</t>
  </si>
  <si>
    <t>史旭东</t>
  </si>
  <si>
    <t>王铁东</t>
  </si>
  <si>
    <t>王玉平</t>
  </si>
  <si>
    <t>杨勇军</t>
  </si>
  <si>
    <t>尹继刚</t>
  </si>
  <si>
    <t>于浩</t>
  </si>
  <si>
    <t>从彦龙</t>
  </si>
  <si>
    <t>丁洪浩</t>
  </si>
  <si>
    <t>刘殿峰</t>
  </si>
  <si>
    <t>卢强</t>
  </si>
  <si>
    <t>宋德光</t>
  </si>
  <si>
    <t>孙博兴</t>
  </si>
  <si>
    <t>闫广谋</t>
  </si>
  <si>
    <t>杨德才</t>
  </si>
  <si>
    <t>杨润军</t>
  </si>
  <si>
    <t>杨正涛</t>
  </si>
  <si>
    <t>袁宝</t>
  </si>
  <si>
    <t>陈承祯</t>
  </si>
  <si>
    <t>邓旭明</t>
  </si>
  <si>
    <t>焦虎平</t>
  </si>
  <si>
    <t>牛淑玲</t>
  </si>
  <si>
    <t>邢沈阳</t>
  </si>
  <si>
    <t>李建华</t>
  </si>
  <si>
    <t>欧阳红生</t>
  </si>
  <si>
    <t>闫守庆</t>
  </si>
  <si>
    <t>岳占碰</t>
  </si>
  <si>
    <t>张学明</t>
  </si>
  <si>
    <t>冯海华</t>
  </si>
  <si>
    <t>李小兵</t>
  </si>
  <si>
    <t>刘松财</t>
  </si>
  <si>
    <t>宋宇</t>
  </si>
  <si>
    <t>于录</t>
  </si>
  <si>
    <t>刘国文</t>
  </si>
  <si>
    <t>沈景林</t>
  </si>
  <si>
    <t>张嘉保</t>
  </si>
  <si>
    <t>张西臣</t>
  </si>
  <si>
    <t>赵志辉</t>
  </si>
  <si>
    <t>周昌芳</t>
  </si>
  <si>
    <t>李子义</t>
  </si>
  <si>
    <t>谢光洪</t>
  </si>
  <si>
    <t>张巧灵</t>
  </si>
  <si>
    <t>周虚</t>
  </si>
  <si>
    <t>周玉</t>
  </si>
  <si>
    <t>王玮</t>
  </si>
  <si>
    <t>张茂林</t>
  </si>
  <si>
    <t>唐博</t>
  </si>
  <si>
    <t>毕业论文指导津贴</t>
  </si>
  <si>
    <t>肖建荣</t>
  </si>
  <si>
    <t>辅导员</t>
  </si>
  <si>
    <t>心理健康咨询</t>
  </si>
  <si>
    <t>肖建荣</t>
  </si>
  <si>
    <t>周靓</t>
  </si>
  <si>
    <t>就业指导</t>
  </si>
  <si>
    <t>心理健康咨询</t>
  </si>
  <si>
    <t>金佳</t>
  </si>
  <si>
    <t>动物繁殖生物技术</t>
  </si>
  <si>
    <t>08动医</t>
  </si>
  <si>
    <t>秋季</t>
  </si>
  <si>
    <t>王大力</t>
  </si>
  <si>
    <t>实验师</t>
  </si>
  <si>
    <t>发酵工程与生物制药</t>
  </si>
  <si>
    <t>养禽学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</si>
</sst>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2"/>
      <color indexed="53"/>
      <name val="宋体"/>
      <family val="0"/>
    </font>
    <font>
      <sz val="12"/>
      <color indexed="1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0"/>
  <sheetViews>
    <sheetView tabSelected="1" workbookViewId="0" topLeftCell="A22">
      <selection activeCell="D28" sqref="D28"/>
    </sheetView>
  </sheetViews>
  <sheetFormatPr defaultColWidth="9.00390625" defaultRowHeight="14.25"/>
  <cols>
    <col min="1" max="2" width="9.00390625" style="1" customWidth="1"/>
    <col min="3" max="3" width="27.375" style="1" customWidth="1"/>
    <col min="4" max="4" width="33.75390625" style="1" customWidth="1"/>
    <col min="5" max="5" width="9.00390625" style="1" customWidth="1"/>
    <col min="6" max="7" width="5.375" style="1" customWidth="1"/>
    <col min="8" max="8" width="7.25390625" style="1" customWidth="1"/>
    <col min="9" max="16" width="5.375" style="1" customWidth="1"/>
    <col min="17" max="16384" width="9.00390625" style="1" customWidth="1"/>
  </cols>
  <sheetData>
    <row r="1" spans="1:18" ht="7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30</v>
      </c>
    </row>
    <row r="2" spans="1:18" ht="14.25">
      <c r="A2" s="6" t="s">
        <v>150</v>
      </c>
      <c r="B2" s="6" t="s">
        <v>17</v>
      </c>
      <c r="C2" s="6" t="s">
        <v>151</v>
      </c>
      <c r="D2" s="6" t="s">
        <v>130</v>
      </c>
      <c r="E2" s="6" t="s">
        <v>19</v>
      </c>
      <c r="F2" s="6">
        <v>52</v>
      </c>
      <c r="G2" s="6">
        <v>40</v>
      </c>
      <c r="H2" s="6">
        <v>1.2</v>
      </c>
      <c r="I2" s="2">
        <f aca="true" t="shared" si="0" ref="I2:I10">G2*H2</f>
        <v>48</v>
      </c>
      <c r="J2" s="6" t="s">
        <v>33</v>
      </c>
      <c r="K2" s="6" t="s">
        <v>33</v>
      </c>
      <c r="L2" s="6" t="s">
        <v>33</v>
      </c>
      <c r="M2" s="6" t="s">
        <v>33</v>
      </c>
      <c r="N2" s="6">
        <v>0</v>
      </c>
      <c r="O2" s="4">
        <f aca="true" t="shared" si="1" ref="O2:O23">I2+N2</f>
        <v>48</v>
      </c>
      <c r="P2" s="4">
        <v>1</v>
      </c>
      <c r="Q2" s="4">
        <f aca="true" t="shared" si="2" ref="Q2:Q65">O2*P2</f>
        <v>48</v>
      </c>
      <c r="R2" s="4">
        <f>Q2*28</f>
        <v>1344</v>
      </c>
    </row>
    <row r="3" spans="1:18" ht="14.25">
      <c r="A3" s="6" t="s">
        <v>150</v>
      </c>
      <c r="B3" s="6" t="s">
        <v>17</v>
      </c>
      <c r="C3" s="6" t="s">
        <v>151</v>
      </c>
      <c r="D3" s="6" t="s">
        <v>310</v>
      </c>
      <c r="E3" s="6" t="s">
        <v>19</v>
      </c>
      <c r="F3" s="6">
        <v>184</v>
      </c>
      <c r="G3" s="6">
        <v>24</v>
      </c>
      <c r="H3" s="6">
        <f>0.85+0.005*F3</f>
        <v>1.77</v>
      </c>
      <c r="I3" s="2">
        <f t="shared" si="0"/>
        <v>42.480000000000004</v>
      </c>
      <c r="J3" s="6">
        <v>6</v>
      </c>
      <c r="K3" s="6">
        <v>6</v>
      </c>
      <c r="L3" s="6">
        <f>F3/K3</f>
        <v>30.666666666666668</v>
      </c>
      <c r="M3" s="6">
        <f>1+(L3/30-1)*0.4</f>
        <v>1.008888888888889</v>
      </c>
      <c r="N3" s="6">
        <f>J3*K3*M3</f>
        <v>36.32</v>
      </c>
      <c r="O3" s="4">
        <f t="shared" si="1"/>
        <v>78.80000000000001</v>
      </c>
      <c r="P3" s="4">
        <v>1</v>
      </c>
      <c r="Q3" s="4">
        <f t="shared" si="2"/>
        <v>78.80000000000001</v>
      </c>
      <c r="R3" s="4">
        <f>Q3*28</f>
        <v>2206.4000000000005</v>
      </c>
    </row>
    <row r="4" spans="1:18" ht="14.25">
      <c r="A4" s="6" t="s">
        <v>152</v>
      </c>
      <c r="B4" s="6" t="s">
        <v>20</v>
      </c>
      <c r="C4" s="6" t="s">
        <v>153</v>
      </c>
      <c r="D4" s="6" t="s">
        <v>130</v>
      </c>
      <c r="E4" s="6" t="s">
        <v>18</v>
      </c>
      <c r="F4" s="6">
        <v>52</v>
      </c>
      <c r="G4" s="6">
        <v>2</v>
      </c>
      <c r="H4" s="6">
        <v>1.2</v>
      </c>
      <c r="I4" s="2">
        <f t="shared" si="0"/>
        <v>2.4</v>
      </c>
      <c r="J4" s="6" t="s">
        <v>33</v>
      </c>
      <c r="K4" s="6" t="s">
        <v>33</v>
      </c>
      <c r="L4" s="6"/>
      <c r="M4" s="6"/>
      <c r="N4" s="6"/>
      <c r="O4" s="4">
        <f t="shared" si="1"/>
        <v>2.4</v>
      </c>
      <c r="P4" s="4">
        <v>1</v>
      </c>
      <c r="Q4" s="4">
        <f t="shared" si="2"/>
        <v>2.4</v>
      </c>
      <c r="R4" s="4">
        <f>Q4*23</f>
        <v>55.199999999999996</v>
      </c>
    </row>
    <row r="5" spans="1:18" s="7" customFormat="1" ht="14.25">
      <c r="A5" s="6" t="s">
        <v>152</v>
      </c>
      <c r="B5" s="6" t="s">
        <v>20</v>
      </c>
      <c r="C5" s="6" t="s">
        <v>165</v>
      </c>
      <c r="D5" s="6" t="s">
        <v>166</v>
      </c>
      <c r="E5" s="6" t="s">
        <v>25</v>
      </c>
      <c r="F5" s="6">
        <v>72</v>
      </c>
      <c r="G5" s="6">
        <v>16</v>
      </c>
      <c r="H5" s="6">
        <f>0.85+0.005*F5</f>
        <v>1.21</v>
      </c>
      <c r="I5" s="2">
        <f t="shared" si="0"/>
        <v>19.36</v>
      </c>
      <c r="J5" s="10">
        <v>4</v>
      </c>
      <c r="K5" s="10">
        <v>2</v>
      </c>
      <c r="L5" s="6">
        <f>F5/K5</f>
        <v>36</v>
      </c>
      <c r="M5" s="6">
        <f>1+(L5/30-1)*0.4</f>
        <v>1.08</v>
      </c>
      <c r="N5" s="6">
        <f>J5*K5*M5</f>
        <v>8.64</v>
      </c>
      <c r="O5" s="4">
        <f t="shared" si="1"/>
        <v>28</v>
      </c>
      <c r="P5" s="4">
        <v>1</v>
      </c>
      <c r="Q5" s="4">
        <f t="shared" si="2"/>
        <v>28</v>
      </c>
      <c r="R5" s="4">
        <f>Q5*23</f>
        <v>644</v>
      </c>
    </row>
    <row r="6" spans="1:18" ht="14.25">
      <c r="A6" s="6" t="s">
        <v>152</v>
      </c>
      <c r="B6" s="6" t="s">
        <v>20</v>
      </c>
      <c r="C6" s="6" t="s">
        <v>283</v>
      </c>
      <c r="D6" s="6" t="s">
        <v>111</v>
      </c>
      <c r="E6" s="6" t="s">
        <v>18</v>
      </c>
      <c r="F6" s="6">
        <v>118</v>
      </c>
      <c r="G6" s="6">
        <v>14</v>
      </c>
      <c r="H6" s="6">
        <f>0.85+0.005*F6</f>
        <v>1.44</v>
      </c>
      <c r="I6" s="2">
        <f t="shared" si="0"/>
        <v>20.16</v>
      </c>
      <c r="J6" s="6" t="s">
        <v>33</v>
      </c>
      <c r="K6" s="6" t="s">
        <v>33</v>
      </c>
      <c r="L6" s="6" t="s">
        <v>33</v>
      </c>
      <c r="M6" s="6" t="s">
        <v>33</v>
      </c>
      <c r="N6" s="6">
        <v>0</v>
      </c>
      <c r="O6" s="4">
        <f t="shared" si="1"/>
        <v>20.16</v>
      </c>
      <c r="P6" s="4">
        <v>1</v>
      </c>
      <c r="Q6" s="4">
        <f t="shared" si="2"/>
        <v>20.16</v>
      </c>
      <c r="R6" s="4">
        <f>Q6*23</f>
        <v>463.68</v>
      </c>
    </row>
    <row r="7" spans="1:18" ht="14.25">
      <c r="A7" s="6" t="s">
        <v>152</v>
      </c>
      <c r="B7" s="6" t="s">
        <v>20</v>
      </c>
      <c r="C7" s="6" t="s">
        <v>179</v>
      </c>
      <c r="D7" s="6" t="s">
        <v>24</v>
      </c>
      <c r="E7" s="6" t="s">
        <v>18</v>
      </c>
      <c r="F7" s="6">
        <v>78</v>
      </c>
      <c r="G7" s="6">
        <v>15</v>
      </c>
      <c r="H7" s="6">
        <f>0.85+0.005*F7</f>
        <v>1.24</v>
      </c>
      <c r="I7" s="2">
        <f t="shared" si="0"/>
        <v>18.6</v>
      </c>
      <c r="J7" s="6">
        <v>4</v>
      </c>
      <c r="K7" s="6">
        <v>2</v>
      </c>
      <c r="L7" s="6">
        <f>F7/K7</f>
        <v>39</v>
      </c>
      <c r="M7" s="6">
        <f>1+(L7/30-1)*0.4</f>
        <v>1.12</v>
      </c>
      <c r="N7" s="6">
        <f>J7*K7*M7</f>
        <v>8.96</v>
      </c>
      <c r="O7" s="4">
        <f t="shared" si="1"/>
        <v>27.560000000000002</v>
      </c>
      <c r="P7" s="4">
        <v>1</v>
      </c>
      <c r="Q7" s="4">
        <f t="shared" si="2"/>
        <v>27.560000000000002</v>
      </c>
      <c r="R7" s="4">
        <f>Q7*23</f>
        <v>633.8800000000001</v>
      </c>
    </row>
    <row r="8" spans="1:18" ht="14.25">
      <c r="A8" s="6" t="s">
        <v>152</v>
      </c>
      <c r="B8" s="6" t="s">
        <v>20</v>
      </c>
      <c r="C8" s="6" t="s">
        <v>179</v>
      </c>
      <c r="D8" s="6" t="s">
        <v>26</v>
      </c>
      <c r="E8" s="6" t="s">
        <v>19</v>
      </c>
      <c r="F8" s="6">
        <v>87</v>
      </c>
      <c r="G8" s="6">
        <v>18</v>
      </c>
      <c r="H8" s="6">
        <f>0.85+0.005*F8</f>
        <v>1.285</v>
      </c>
      <c r="I8" s="2">
        <f t="shared" si="0"/>
        <v>23.13</v>
      </c>
      <c r="J8" s="6">
        <v>4</v>
      </c>
      <c r="K8" s="6">
        <v>2</v>
      </c>
      <c r="L8" s="6">
        <f>F8/K8</f>
        <v>43.5</v>
      </c>
      <c r="M8" s="6">
        <f>1+(L8/30-1)*0.4</f>
        <v>1.18</v>
      </c>
      <c r="N8" s="6">
        <f>J8*K8*M8</f>
        <v>9.44</v>
      </c>
      <c r="O8" s="4">
        <f t="shared" si="1"/>
        <v>32.57</v>
      </c>
      <c r="P8" s="4">
        <v>1</v>
      </c>
      <c r="Q8" s="4">
        <f t="shared" si="2"/>
        <v>32.57</v>
      </c>
      <c r="R8" s="4">
        <f>Q8*23</f>
        <v>749.11</v>
      </c>
    </row>
    <row r="9" spans="1:18" ht="14.25">
      <c r="A9" s="6" t="s">
        <v>114</v>
      </c>
      <c r="B9" s="6" t="s">
        <v>17</v>
      </c>
      <c r="C9" s="6" t="s">
        <v>185</v>
      </c>
      <c r="D9" s="6" t="s">
        <v>24</v>
      </c>
      <c r="E9" s="6" t="s">
        <v>18</v>
      </c>
      <c r="F9" s="6">
        <v>78</v>
      </c>
      <c r="G9" s="6">
        <v>15</v>
      </c>
      <c r="H9" s="6">
        <f>0.85+0.005*F9</f>
        <v>1.24</v>
      </c>
      <c r="I9" s="2">
        <f t="shared" si="0"/>
        <v>18.6</v>
      </c>
      <c r="J9" s="6" t="s">
        <v>33</v>
      </c>
      <c r="K9" s="6" t="s">
        <v>33</v>
      </c>
      <c r="L9" s="6" t="s">
        <v>33</v>
      </c>
      <c r="M9" s="6" t="s">
        <v>33</v>
      </c>
      <c r="N9" s="6">
        <v>0</v>
      </c>
      <c r="O9" s="4">
        <f t="shared" si="1"/>
        <v>18.6</v>
      </c>
      <c r="P9" s="4">
        <v>1</v>
      </c>
      <c r="Q9" s="4">
        <f t="shared" si="2"/>
        <v>18.6</v>
      </c>
      <c r="R9" s="4">
        <f>Q9*28</f>
        <v>520.8000000000001</v>
      </c>
    </row>
    <row r="10" spans="1:18" ht="14.25">
      <c r="A10" s="6" t="s">
        <v>114</v>
      </c>
      <c r="B10" s="6" t="s">
        <v>17</v>
      </c>
      <c r="C10" s="6" t="s">
        <v>115</v>
      </c>
      <c r="D10" s="6" t="s">
        <v>23</v>
      </c>
      <c r="E10" s="6" t="s">
        <v>19</v>
      </c>
      <c r="F10" s="6">
        <v>38</v>
      </c>
      <c r="G10" s="6">
        <v>40</v>
      </c>
      <c r="H10" s="6">
        <v>1.2</v>
      </c>
      <c r="I10" s="2">
        <f t="shared" si="0"/>
        <v>48</v>
      </c>
      <c r="J10" s="6" t="s">
        <v>33</v>
      </c>
      <c r="K10" s="6" t="s">
        <v>33</v>
      </c>
      <c r="L10" s="6" t="s">
        <v>33</v>
      </c>
      <c r="M10" s="6" t="s">
        <v>33</v>
      </c>
      <c r="N10" s="6">
        <v>0</v>
      </c>
      <c r="O10" s="4">
        <f t="shared" si="1"/>
        <v>48</v>
      </c>
      <c r="P10" s="4">
        <v>1</v>
      </c>
      <c r="Q10" s="4">
        <f t="shared" si="2"/>
        <v>48</v>
      </c>
      <c r="R10" s="4">
        <f>Q10*28</f>
        <v>1344</v>
      </c>
    </row>
    <row r="11" spans="1:18" ht="14.25">
      <c r="A11" s="6" t="s">
        <v>102</v>
      </c>
      <c r="B11" s="6" t="s">
        <v>100</v>
      </c>
      <c r="C11" s="6" t="s">
        <v>103</v>
      </c>
      <c r="D11" s="6" t="s">
        <v>23</v>
      </c>
      <c r="E11" s="6" t="s">
        <v>19</v>
      </c>
      <c r="F11" s="6">
        <v>38</v>
      </c>
      <c r="G11" s="6">
        <v>0</v>
      </c>
      <c r="H11" s="6">
        <v>0</v>
      </c>
      <c r="I11" s="2">
        <v>0</v>
      </c>
      <c r="J11" s="6">
        <v>4</v>
      </c>
      <c r="K11" s="6">
        <v>1</v>
      </c>
      <c r="L11" s="6">
        <f aca="true" t="shared" si="3" ref="L11:L16">F11/K11</f>
        <v>38</v>
      </c>
      <c r="M11" s="6">
        <f aca="true" t="shared" si="4" ref="M11:M16">1+(L11/30-1)*0.4</f>
        <v>1.1066666666666667</v>
      </c>
      <c r="N11" s="6">
        <f aca="true" t="shared" si="5" ref="N11:N16">J11*K11*M11</f>
        <v>4.426666666666667</v>
      </c>
      <c r="O11" s="4">
        <f t="shared" si="1"/>
        <v>4.426666666666667</v>
      </c>
      <c r="P11" s="4">
        <v>1</v>
      </c>
      <c r="Q11" s="4">
        <f t="shared" si="2"/>
        <v>4.426666666666667</v>
      </c>
      <c r="R11" s="4">
        <f aca="true" t="shared" si="6" ref="R11:R16">Q11*23</f>
        <v>101.81333333333333</v>
      </c>
    </row>
    <row r="12" spans="1:18" ht="14.25">
      <c r="A12" s="6" t="s">
        <v>102</v>
      </c>
      <c r="B12" s="6" t="s">
        <v>100</v>
      </c>
      <c r="C12" s="6" t="s">
        <v>110</v>
      </c>
      <c r="D12" s="6" t="s">
        <v>111</v>
      </c>
      <c r="E12" s="6" t="s">
        <v>18</v>
      </c>
      <c r="F12" s="6">
        <v>38</v>
      </c>
      <c r="G12" s="6">
        <v>0</v>
      </c>
      <c r="H12" s="6">
        <v>0</v>
      </c>
      <c r="I12" s="2">
        <v>0</v>
      </c>
      <c r="J12" s="6">
        <v>4</v>
      </c>
      <c r="K12" s="6">
        <v>1</v>
      </c>
      <c r="L12" s="6">
        <f t="shared" si="3"/>
        <v>38</v>
      </c>
      <c r="M12" s="6">
        <f t="shared" si="4"/>
        <v>1.1066666666666667</v>
      </c>
      <c r="N12" s="6">
        <f t="shared" si="5"/>
        <v>4.426666666666667</v>
      </c>
      <c r="O12" s="4">
        <f t="shared" si="1"/>
        <v>4.426666666666667</v>
      </c>
      <c r="P12" s="4">
        <v>1.2</v>
      </c>
      <c r="Q12" s="4">
        <f t="shared" si="2"/>
        <v>5.312</v>
      </c>
      <c r="R12" s="4">
        <f t="shared" si="6"/>
        <v>122.176</v>
      </c>
    </row>
    <row r="13" spans="1:18" ht="14.25">
      <c r="A13" s="6" t="s">
        <v>102</v>
      </c>
      <c r="B13" s="6" t="s">
        <v>100</v>
      </c>
      <c r="C13" s="6" t="s">
        <v>237</v>
      </c>
      <c r="D13" s="6" t="s">
        <v>40</v>
      </c>
      <c r="E13" s="6" t="s">
        <v>18</v>
      </c>
      <c r="F13" s="6">
        <v>96</v>
      </c>
      <c r="G13" s="6">
        <v>0</v>
      </c>
      <c r="H13" s="6">
        <v>0</v>
      </c>
      <c r="I13" s="2">
        <v>0</v>
      </c>
      <c r="J13" s="6">
        <v>2</v>
      </c>
      <c r="K13" s="6">
        <v>3</v>
      </c>
      <c r="L13" s="6">
        <f t="shared" si="3"/>
        <v>32</v>
      </c>
      <c r="M13" s="6">
        <f t="shared" si="4"/>
        <v>1.0266666666666666</v>
      </c>
      <c r="N13" s="6">
        <f t="shared" si="5"/>
        <v>6.16</v>
      </c>
      <c r="O13" s="4">
        <f t="shared" si="1"/>
        <v>6.16</v>
      </c>
      <c r="P13" s="4">
        <v>1</v>
      </c>
      <c r="Q13" s="4">
        <f t="shared" si="2"/>
        <v>6.16</v>
      </c>
      <c r="R13" s="4">
        <f t="shared" si="6"/>
        <v>141.68</v>
      </c>
    </row>
    <row r="14" spans="1:18" ht="14.25">
      <c r="A14" s="6" t="s">
        <v>102</v>
      </c>
      <c r="B14" s="6" t="s">
        <v>100</v>
      </c>
      <c r="C14" s="6" t="s">
        <v>216</v>
      </c>
      <c r="D14" s="6" t="s">
        <v>59</v>
      </c>
      <c r="E14" s="6" t="s">
        <v>18</v>
      </c>
      <c r="F14" s="6">
        <v>84</v>
      </c>
      <c r="G14" s="6">
        <v>0</v>
      </c>
      <c r="H14" s="6">
        <v>0</v>
      </c>
      <c r="I14" s="2">
        <v>0</v>
      </c>
      <c r="J14" s="6">
        <v>3</v>
      </c>
      <c r="K14" s="6">
        <v>2</v>
      </c>
      <c r="L14" s="6">
        <f t="shared" si="3"/>
        <v>42</v>
      </c>
      <c r="M14" s="6">
        <f t="shared" si="4"/>
        <v>1.16</v>
      </c>
      <c r="N14" s="6">
        <f t="shared" si="5"/>
        <v>6.959999999999999</v>
      </c>
      <c r="O14" s="4">
        <f t="shared" si="1"/>
        <v>6.959999999999999</v>
      </c>
      <c r="P14" s="4">
        <v>1</v>
      </c>
      <c r="Q14" s="4">
        <f t="shared" si="2"/>
        <v>6.959999999999999</v>
      </c>
      <c r="R14" s="4">
        <f t="shared" si="6"/>
        <v>160.07999999999998</v>
      </c>
    </row>
    <row r="15" spans="1:18" ht="14.25">
      <c r="A15" s="6" t="s">
        <v>102</v>
      </c>
      <c r="B15" s="6" t="s">
        <v>100</v>
      </c>
      <c r="C15" s="6" t="s">
        <v>118</v>
      </c>
      <c r="D15" s="6" t="s">
        <v>23</v>
      </c>
      <c r="E15" s="6" t="s">
        <v>19</v>
      </c>
      <c r="F15" s="6">
        <v>38</v>
      </c>
      <c r="G15" s="6">
        <v>0</v>
      </c>
      <c r="H15" s="6">
        <v>0</v>
      </c>
      <c r="I15" s="2">
        <v>0</v>
      </c>
      <c r="J15" s="6">
        <v>7</v>
      </c>
      <c r="K15" s="6">
        <v>1</v>
      </c>
      <c r="L15" s="6">
        <f t="shared" si="3"/>
        <v>38</v>
      </c>
      <c r="M15" s="6">
        <f t="shared" si="4"/>
        <v>1.1066666666666667</v>
      </c>
      <c r="N15" s="6">
        <f t="shared" si="5"/>
        <v>7.746666666666667</v>
      </c>
      <c r="O15" s="4">
        <f t="shared" si="1"/>
        <v>7.746666666666667</v>
      </c>
      <c r="P15" s="4">
        <v>1</v>
      </c>
      <c r="Q15" s="4">
        <f t="shared" si="2"/>
        <v>7.746666666666667</v>
      </c>
      <c r="R15" s="4">
        <f t="shared" si="6"/>
        <v>178.17333333333335</v>
      </c>
    </row>
    <row r="16" spans="1:18" ht="14.25">
      <c r="A16" s="6" t="s">
        <v>102</v>
      </c>
      <c r="B16" s="6" t="s">
        <v>100</v>
      </c>
      <c r="C16" s="6" t="s">
        <v>109</v>
      </c>
      <c r="D16" s="6" t="s">
        <v>23</v>
      </c>
      <c r="E16" s="6" t="s">
        <v>19</v>
      </c>
      <c r="F16" s="6">
        <v>38</v>
      </c>
      <c r="G16" s="6">
        <v>18</v>
      </c>
      <c r="H16" s="6">
        <v>1.2</v>
      </c>
      <c r="I16" s="2">
        <f>G16*H16</f>
        <v>21.599999999999998</v>
      </c>
      <c r="J16" s="6">
        <v>4</v>
      </c>
      <c r="K16" s="6">
        <v>1</v>
      </c>
      <c r="L16" s="6">
        <f t="shared" si="3"/>
        <v>38</v>
      </c>
      <c r="M16" s="6">
        <f t="shared" si="4"/>
        <v>1.1066666666666667</v>
      </c>
      <c r="N16" s="6">
        <f t="shared" si="5"/>
        <v>4.426666666666667</v>
      </c>
      <c r="O16" s="4">
        <f t="shared" si="1"/>
        <v>26.026666666666664</v>
      </c>
      <c r="P16" s="4">
        <v>1</v>
      </c>
      <c r="Q16" s="4">
        <f t="shared" si="2"/>
        <v>26.026666666666664</v>
      </c>
      <c r="R16" s="4">
        <f t="shared" si="6"/>
        <v>598.6133333333332</v>
      </c>
    </row>
    <row r="17" spans="1:18" ht="14.25">
      <c r="A17" s="6" t="s">
        <v>144</v>
      </c>
      <c r="B17" s="6" t="s">
        <v>17</v>
      </c>
      <c r="C17" s="6" t="s">
        <v>145</v>
      </c>
      <c r="D17" s="6" t="s">
        <v>130</v>
      </c>
      <c r="E17" s="6" t="s">
        <v>19</v>
      </c>
      <c r="F17" s="6">
        <v>52</v>
      </c>
      <c r="G17" s="6">
        <v>8</v>
      </c>
      <c r="H17" s="6">
        <v>1.2</v>
      </c>
      <c r="I17" s="2">
        <f>G17*H17</f>
        <v>9.6</v>
      </c>
      <c r="J17" s="6" t="s">
        <v>33</v>
      </c>
      <c r="K17" s="6" t="s">
        <v>33</v>
      </c>
      <c r="L17" s="6" t="s">
        <v>33</v>
      </c>
      <c r="M17" s="6" t="s">
        <v>33</v>
      </c>
      <c r="N17" s="6">
        <v>0</v>
      </c>
      <c r="O17" s="4">
        <f t="shared" si="1"/>
        <v>9.6</v>
      </c>
      <c r="P17" s="4">
        <v>1</v>
      </c>
      <c r="Q17" s="4">
        <f t="shared" si="2"/>
        <v>9.6</v>
      </c>
      <c r="R17" s="4">
        <f aca="true" t="shared" si="7" ref="R17:R23">Q17*28</f>
        <v>268.8</v>
      </c>
    </row>
    <row r="18" spans="1:18" ht="14.25">
      <c r="A18" s="6" t="s">
        <v>144</v>
      </c>
      <c r="B18" s="6" t="s">
        <v>17</v>
      </c>
      <c r="C18" s="6" t="s">
        <v>145</v>
      </c>
      <c r="D18" s="6" t="s">
        <v>59</v>
      </c>
      <c r="E18" s="6" t="s">
        <v>19</v>
      </c>
      <c r="F18" s="6">
        <v>87</v>
      </c>
      <c r="G18" s="6">
        <v>8</v>
      </c>
      <c r="H18" s="6">
        <f>0.85+0.005*F18</f>
        <v>1.285</v>
      </c>
      <c r="I18" s="2">
        <f>G18*H18</f>
        <v>10.28</v>
      </c>
      <c r="J18" s="6" t="s">
        <v>33</v>
      </c>
      <c r="K18" s="6" t="s">
        <v>33</v>
      </c>
      <c r="L18" s="6" t="s">
        <v>33</v>
      </c>
      <c r="M18" s="6" t="s">
        <v>33</v>
      </c>
      <c r="N18" s="6">
        <v>0</v>
      </c>
      <c r="O18" s="4">
        <f t="shared" si="1"/>
        <v>10.28</v>
      </c>
      <c r="P18" s="4">
        <v>1</v>
      </c>
      <c r="Q18" s="4">
        <f t="shared" si="2"/>
        <v>10.28</v>
      </c>
      <c r="R18" s="4">
        <f t="shared" si="7"/>
        <v>287.84</v>
      </c>
    </row>
    <row r="19" spans="1:18" ht="14.25">
      <c r="A19" s="6" t="s">
        <v>144</v>
      </c>
      <c r="B19" s="6" t="s">
        <v>17</v>
      </c>
      <c r="C19" s="6" t="s">
        <v>159</v>
      </c>
      <c r="D19" s="6" t="s">
        <v>127</v>
      </c>
      <c r="E19" s="6" t="s">
        <v>19</v>
      </c>
      <c r="F19" s="6">
        <v>53</v>
      </c>
      <c r="G19" s="6">
        <v>16</v>
      </c>
      <c r="H19" s="6">
        <v>1.2</v>
      </c>
      <c r="I19" s="2">
        <f>G19*H19</f>
        <v>19.2</v>
      </c>
      <c r="J19" s="6">
        <v>4</v>
      </c>
      <c r="K19" s="6">
        <v>1</v>
      </c>
      <c r="L19" s="6">
        <f>F19/K19</f>
        <v>53</v>
      </c>
      <c r="M19" s="6">
        <f>1+(L19/30-1)*0.4</f>
        <v>1.3066666666666666</v>
      </c>
      <c r="N19" s="6">
        <f>J19*K19*M19</f>
        <v>5.226666666666667</v>
      </c>
      <c r="O19" s="4">
        <f t="shared" si="1"/>
        <v>24.426666666666666</v>
      </c>
      <c r="P19" s="4">
        <v>1</v>
      </c>
      <c r="Q19" s="4">
        <f t="shared" si="2"/>
        <v>24.426666666666666</v>
      </c>
      <c r="R19" s="4">
        <f t="shared" si="7"/>
        <v>683.9466666666666</v>
      </c>
    </row>
    <row r="20" spans="1:18" ht="14.25">
      <c r="A20" s="6" t="s">
        <v>144</v>
      </c>
      <c r="B20" s="6" t="s">
        <v>17</v>
      </c>
      <c r="C20" s="6" t="s">
        <v>260</v>
      </c>
      <c r="D20" s="6" t="s">
        <v>245</v>
      </c>
      <c r="E20" s="6" t="s">
        <v>18</v>
      </c>
      <c r="F20" s="6">
        <v>109</v>
      </c>
      <c r="G20" s="6">
        <v>0</v>
      </c>
      <c r="H20" s="6">
        <v>0</v>
      </c>
      <c r="I20" s="2">
        <v>0</v>
      </c>
      <c r="J20" s="6">
        <v>12</v>
      </c>
      <c r="K20" s="6">
        <v>2</v>
      </c>
      <c r="L20" s="6">
        <f>F20/K20</f>
        <v>54.5</v>
      </c>
      <c r="M20" s="6">
        <f>1+(L20/30-1)*0.4</f>
        <v>1.3266666666666667</v>
      </c>
      <c r="N20" s="6">
        <f>J20*K20*M20</f>
        <v>31.84</v>
      </c>
      <c r="O20" s="4">
        <f t="shared" si="1"/>
        <v>31.84</v>
      </c>
      <c r="P20" s="4">
        <v>1</v>
      </c>
      <c r="Q20" s="4">
        <f t="shared" si="2"/>
        <v>31.84</v>
      </c>
      <c r="R20" s="4">
        <f t="shared" si="7"/>
        <v>891.52</v>
      </c>
    </row>
    <row r="21" spans="1:18" s="7" customFormat="1" ht="14.25">
      <c r="A21" s="6" t="s">
        <v>144</v>
      </c>
      <c r="B21" s="6" t="s">
        <v>17</v>
      </c>
      <c r="C21" s="6" t="s">
        <v>273</v>
      </c>
      <c r="D21" s="6" t="s">
        <v>76</v>
      </c>
      <c r="E21" s="6" t="s">
        <v>18</v>
      </c>
      <c r="F21" s="6">
        <v>146</v>
      </c>
      <c r="G21" s="10">
        <v>20</v>
      </c>
      <c r="H21" s="6">
        <f>0.85+0.005*F21</f>
        <v>1.58</v>
      </c>
      <c r="I21" s="2">
        <f>G21*H21</f>
        <v>31.6</v>
      </c>
      <c r="J21" s="10">
        <v>8</v>
      </c>
      <c r="K21" s="6">
        <v>3</v>
      </c>
      <c r="L21" s="6">
        <f>F21/K21</f>
        <v>48.666666666666664</v>
      </c>
      <c r="M21" s="6">
        <f>1+(L21/30-1)*0.4</f>
        <v>1.248888888888889</v>
      </c>
      <c r="N21" s="6">
        <f>J21*K21*M21</f>
        <v>29.973333333333336</v>
      </c>
      <c r="O21" s="4">
        <f t="shared" si="1"/>
        <v>61.57333333333334</v>
      </c>
      <c r="P21" s="4">
        <v>1</v>
      </c>
      <c r="Q21" s="4">
        <f t="shared" si="2"/>
        <v>61.57333333333334</v>
      </c>
      <c r="R21" s="4">
        <f t="shared" si="7"/>
        <v>1724.0533333333335</v>
      </c>
    </row>
    <row r="22" spans="1:18" s="7" customFormat="1" ht="14.25">
      <c r="A22" s="6" t="s">
        <v>272</v>
      </c>
      <c r="B22" s="6" t="s">
        <v>17</v>
      </c>
      <c r="C22" s="6" t="s">
        <v>273</v>
      </c>
      <c r="D22" s="6" t="s">
        <v>247</v>
      </c>
      <c r="E22" s="6" t="s">
        <v>19</v>
      </c>
      <c r="F22" s="6">
        <v>110</v>
      </c>
      <c r="G22" s="6">
        <v>20</v>
      </c>
      <c r="H22" s="6">
        <f>0.85+0.005*F22</f>
        <v>1.4</v>
      </c>
      <c r="I22" s="2">
        <f>G22*H22</f>
        <v>28</v>
      </c>
      <c r="J22" s="10">
        <v>12</v>
      </c>
      <c r="K22" s="6">
        <v>3</v>
      </c>
      <c r="L22" s="6">
        <f>F22/K22</f>
        <v>36.666666666666664</v>
      </c>
      <c r="M22" s="6">
        <f>1+(L22/30-1)*0.4</f>
        <v>1.0888888888888888</v>
      </c>
      <c r="N22" s="6">
        <f>J22*K22*M22</f>
        <v>39.199999999999996</v>
      </c>
      <c r="O22" s="4">
        <f t="shared" si="1"/>
        <v>67.19999999999999</v>
      </c>
      <c r="P22" s="4">
        <v>1</v>
      </c>
      <c r="Q22" s="4">
        <f t="shared" si="2"/>
        <v>67.19999999999999</v>
      </c>
      <c r="R22" s="4">
        <f t="shared" si="7"/>
        <v>1881.5999999999997</v>
      </c>
    </row>
    <row r="23" spans="1:18" ht="14.25">
      <c r="A23" s="6" t="s">
        <v>248</v>
      </c>
      <c r="B23" s="6" t="s">
        <v>45</v>
      </c>
      <c r="C23" s="6" t="s">
        <v>93</v>
      </c>
      <c r="D23" s="6" t="s">
        <v>245</v>
      </c>
      <c r="E23" s="6" t="s">
        <v>19</v>
      </c>
      <c r="F23" s="6">
        <v>99</v>
      </c>
      <c r="G23" s="6">
        <v>0</v>
      </c>
      <c r="H23" s="6">
        <v>0</v>
      </c>
      <c r="I23" s="2">
        <v>0</v>
      </c>
      <c r="J23" s="6">
        <v>15</v>
      </c>
      <c r="K23" s="6">
        <v>2</v>
      </c>
      <c r="L23" s="6">
        <f>F23/K23</f>
        <v>49.5</v>
      </c>
      <c r="M23" s="6">
        <f>1+(L23/30-1)*0.4</f>
        <v>1.26</v>
      </c>
      <c r="N23" s="6">
        <f>J23*K23*M23</f>
        <v>37.8</v>
      </c>
      <c r="O23" s="4">
        <f t="shared" si="1"/>
        <v>37.8</v>
      </c>
      <c r="P23" s="4">
        <v>1</v>
      </c>
      <c r="Q23" s="4">
        <f t="shared" si="2"/>
        <v>37.8</v>
      </c>
      <c r="R23" s="4">
        <f t="shared" si="7"/>
        <v>1058.3999999999999</v>
      </c>
    </row>
    <row r="24" spans="1:18" ht="14.25">
      <c r="A24" s="6" t="s">
        <v>318</v>
      </c>
      <c r="B24" s="6" t="s">
        <v>20</v>
      </c>
      <c r="C24" s="6" t="s">
        <v>319</v>
      </c>
      <c r="D24" s="5" t="s">
        <v>324</v>
      </c>
      <c r="E24" s="6" t="s">
        <v>25</v>
      </c>
      <c r="F24" s="4"/>
      <c r="G24" s="4"/>
      <c r="H24" s="4"/>
      <c r="I24" s="4"/>
      <c r="J24" s="4"/>
      <c r="K24" s="4"/>
      <c r="L24" s="4"/>
      <c r="M24" s="4"/>
      <c r="N24" s="4"/>
      <c r="O24" s="6">
        <v>36</v>
      </c>
      <c r="P24" s="4">
        <v>1</v>
      </c>
      <c r="Q24" s="4">
        <f t="shared" si="2"/>
        <v>36</v>
      </c>
      <c r="R24" s="4">
        <f>Q24*23</f>
        <v>828</v>
      </c>
    </row>
    <row r="25" spans="1:18" ht="14.25">
      <c r="A25" s="6" t="s">
        <v>318</v>
      </c>
      <c r="B25" s="6" t="s">
        <v>100</v>
      </c>
      <c r="C25" s="6" t="s">
        <v>319</v>
      </c>
      <c r="D25" s="5" t="s">
        <v>324</v>
      </c>
      <c r="E25" s="6" t="s">
        <v>19</v>
      </c>
      <c r="F25" s="4"/>
      <c r="G25" s="4"/>
      <c r="H25" s="4"/>
      <c r="I25" s="4"/>
      <c r="J25" s="4"/>
      <c r="K25" s="4"/>
      <c r="L25" s="4"/>
      <c r="M25" s="4"/>
      <c r="N25" s="4"/>
      <c r="O25" s="6">
        <v>36</v>
      </c>
      <c r="P25" s="4">
        <v>1</v>
      </c>
      <c r="Q25" s="4">
        <f t="shared" si="2"/>
        <v>36</v>
      </c>
      <c r="R25" s="4">
        <f>Q25*23</f>
        <v>828</v>
      </c>
    </row>
    <row r="26" spans="1:18" ht="14.25">
      <c r="A26" s="6" t="s">
        <v>261</v>
      </c>
      <c r="B26" s="6" t="s">
        <v>17</v>
      </c>
      <c r="C26" s="6" t="s">
        <v>262</v>
      </c>
      <c r="D26" s="6" t="s">
        <v>22</v>
      </c>
      <c r="E26" s="6" t="s">
        <v>18</v>
      </c>
      <c r="F26" s="6">
        <v>109</v>
      </c>
      <c r="G26" s="6">
        <v>12</v>
      </c>
      <c r="H26" s="6">
        <f>0.85+0.005*F26</f>
        <v>1.395</v>
      </c>
      <c r="I26" s="2">
        <f>G26*H26</f>
        <v>16.740000000000002</v>
      </c>
      <c r="J26" s="6">
        <v>20</v>
      </c>
      <c r="K26" s="6">
        <v>3</v>
      </c>
      <c r="L26" s="6">
        <f>F26/K26</f>
        <v>36.333333333333336</v>
      </c>
      <c r="M26" s="6">
        <f>1+(L26/30-1)*0.4</f>
        <v>1.0844444444444445</v>
      </c>
      <c r="N26" s="6">
        <f>J26*K26*M26</f>
        <v>65.06666666666668</v>
      </c>
      <c r="O26" s="4">
        <f aca="true" t="shared" si="8" ref="O26:O57">I26+N26</f>
        <v>81.80666666666667</v>
      </c>
      <c r="P26" s="4">
        <v>1</v>
      </c>
      <c r="Q26" s="4">
        <f t="shared" si="2"/>
        <v>81.80666666666667</v>
      </c>
      <c r="R26" s="4">
        <f>Q26*28</f>
        <v>2290.586666666667</v>
      </c>
    </row>
    <row r="27" spans="1:18" ht="14.25">
      <c r="A27" s="6" t="s">
        <v>38</v>
      </c>
      <c r="B27" s="6" t="s">
        <v>29</v>
      </c>
      <c r="C27" s="6" t="s">
        <v>39</v>
      </c>
      <c r="D27" s="6" t="s">
        <v>40</v>
      </c>
      <c r="E27" s="6" t="s">
        <v>19</v>
      </c>
      <c r="F27" s="6">
        <v>20</v>
      </c>
      <c r="G27" s="6">
        <v>0</v>
      </c>
      <c r="H27" s="6">
        <v>0</v>
      </c>
      <c r="I27" s="2">
        <v>0</v>
      </c>
      <c r="J27" s="6">
        <v>32</v>
      </c>
      <c r="K27" s="6">
        <v>1</v>
      </c>
      <c r="L27" s="6">
        <f>F27/K27</f>
        <v>20</v>
      </c>
      <c r="M27" s="6">
        <f>1+(L27/30-1)*0.6</f>
        <v>0.8</v>
      </c>
      <c r="N27" s="6">
        <f>J27*K27*M27</f>
        <v>25.6</v>
      </c>
      <c r="O27" s="4">
        <f t="shared" si="8"/>
        <v>25.6</v>
      </c>
      <c r="P27" s="4">
        <v>1</v>
      </c>
      <c r="Q27" s="4">
        <f t="shared" si="2"/>
        <v>25.6</v>
      </c>
      <c r="R27" s="4">
        <f>Q27*28</f>
        <v>716.8000000000001</v>
      </c>
    </row>
    <row r="28" spans="1:18" ht="14.25">
      <c r="A28" s="6" t="s">
        <v>38</v>
      </c>
      <c r="B28" s="6" t="s">
        <v>29</v>
      </c>
      <c r="C28" s="6" t="s">
        <v>306</v>
      </c>
      <c r="D28" s="6" t="s">
        <v>76</v>
      </c>
      <c r="E28" s="6" t="s">
        <v>19</v>
      </c>
      <c r="F28" s="6">
        <v>146</v>
      </c>
      <c r="G28" s="6">
        <v>54</v>
      </c>
      <c r="H28" s="6">
        <f>0.85+0.005*F28</f>
        <v>1.58</v>
      </c>
      <c r="I28" s="2">
        <f>G28*H28</f>
        <v>85.32000000000001</v>
      </c>
      <c r="J28" s="6" t="s">
        <v>33</v>
      </c>
      <c r="K28" s="6" t="s">
        <v>33</v>
      </c>
      <c r="L28" s="6" t="s">
        <v>33</v>
      </c>
      <c r="M28" s="6" t="s">
        <v>33</v>
      </c>
      <c r="N28" s="6">
        <v>0</v>
      </c>
      <c r="O28" s="4">
        <f t="shared" si="8"/>
        <v>85.32000000000001</v>
      </c>
      <c r="P28" s="4">
        <v>1</v>
      </c>
      <c r="Q28" s="4">
        <f t="shared" si="2"/>
        <v>85.32000000000001</v>
      </c>
      <c r="R28" s="4">
        <f>Q28*28</f>
        <v>2388.96</v>
      </c>
    </row>
    <row r="29" spans="1:18" ht="14.25">
      <c r="A29" s="6" t="s">
        <v>41</v>
      </c>
      <c r="B29" s="6" t="s">
        <v>20</v>
      </c>
      <c r="C29" s="6" t="s">
        <v>222</v>
      </c>
      <c r="D29" s="6" t="s">
        <v>26</v>
      </c>
      <c r="E29" s="6" t="s">
        <v>19</v>
      </c>
      <c r="F29" s="6">
        <v>87</v>
      </c>
      <c r="G29" s="6">
        <v>12</v>
      </c>
      <c r="H29" s="6">
        <f>0.85+0.005*F29</f>
        <v>1.285</v>
      </c>
      <c r="I29" s="2">
        <f>G29*H29</f>
        <v>15.419999999999998</v>
      </c>
      <c r="J29" s="6" t="s">
        <v>33</v>
      </c>
      <c r="K29" s="6" t="s">
        <v>33</v>
      </c>
      <c r="L29" s="6" t="s">
        <v>33</v>
      </c>
      <c r="M29" s="6" t="s">
        <v>33</v>
      </c>
      <c r="N29" s="6">
        <v>0</v>
      </c>
      <c r="O29" s="4">
        <f t="shared" si="8"/>
        <v>15.419999999999998</v>
      </c>
      <c r="P29" s="4">
        <v>1</v>
      </c>
      <c r="Q29" s="4">
        <f t="shared" si="2"/>
        <v>15.419999999999998</v>
      </c>
      <c r="R29" s="4">
        <f aca="true" t="shared" si="9" ref="R29:R36">Q29*23</f>
        <v>354.65999999999997</v>
      </c>
    </row>
    <row r="30" spans="1:18" ht="14.25">
      <c r="A30" s="6" t="s">
        <v>41</v>
      </c>
      <c r="B30" s="6" t="s">
        <v>20</v>
      </c>
      <c r="C30" s="6" t="s">
        <v>39</v>
      </c>
      <c r="D30" s="6" t="s">
        <v>40</v>
      </c>
      <c r="E30" s="6" t="s">
        <v>19</v>
      </c>
      <c r="F30" s="6">
        <v>20</v>
      </c>
      <c r="G30" s="6">
        <v>0</v>
      </c>
      <c r="H30" s="6">
        <v>0</v>
      </c>
      <c r="I30" s="2">
        <v>0</v>
      </c>
      <c r="J30" s="6">
        <v>32</v>
      </c>
      <c r="K30" s="6">
        <v>1</v>
      </c>
      <c r="L30" s="6">
        <f>F30/K30</f>
        <v>20</v>
      </c>
      <c r="M30" s="6">
        <f>1+(L30/30-1)*0.6</f>
        <v>0.8</v>
      </c>
      <c r="N30" s="6">
        <f>J30*K30*M30</f>
        <v>25.6</v>
      </c>
      <c r="O30" s="4">
        <f t="shared" si="8"/>
        <v>25.6</v>
      </c>
      <c r="P30" s="4">
        <v>1</v>
      </c>
      <c r="Q30" s="4">
        <f t="shared" si="2"/>
        <v>25.6</v>
      </c>
      <c r="R30" s="4">
        <f t="shared" si="9"/>
        <v>588.8000000000001</v>
      </c>
    </row>
    <row r="31" spans="1:18" ht="14.25">
      <c r="A31" s="6" t="s">
        <v>41</v>
      </c>
      <c r="B31" s="6" t="s">
        <v>20</v>
      </c>
      <c r="C31" s="6" t="s">
        <v>234</v>
      </c>
      <c r="D31" s="6" t="s">
        <v>40</v>
      </c>
      <c r="E31" s="6" t="s">
        <v>18</v>
      </c>
      <c r="F31" s="6">
        <v>91</v>
      </c>
      <c r="G31" s="6">
        <v>30</v>
      </c>
      <c r="H31" s="6">
        <f>0.85+0.005*F31</f>
        <v>1.305</v>
      </c>
      <c r="I31" s="2">
        <f>G31*H31</f>
        <v>39.15</v>
      </c>
      <c r="J31" s="6" t="s">
        <v>33</v>
      </c>
      <c r="K31" s="6" t="s">
        <v>33</v>
      </c>
      <c r="L31" s="6" t="s">
        <v>33</v>
      </c>
      <c r="M31" s="6" t="s">
        <v>33</v>
      </c>
      <c r="N31" s="6">
        <v>0</v>
      </c>
      <c r="O31" s="4">
        <f t="shared" si="8"/>
        <v>39.15</v>
      </c>
      <c r="P31" s="4">
        <v>1</v>
      </c>
      <c r="Q31" s="4">
        <f t="shared" si="2"/>
        <v>39.15</v>
      </c>
      <c r="R31" s="4">
        <f t="shared" si="9"/>
        <v>900.4499999999999</v>
      </c>
    </row>
    <row r="32" spans="1:18" ht="14.25">
      <c r="A32" s="6" t="s">
        <v>41</v>
      </c>
      <c r="B32" s="6" t="s">
        <v>20</v>
      </c>
      <c r="C32" s="6" t="s">
        <v>291</v>
      </c>
      <c r="D32" s="6" t="s">
        <v>292</v>
      </c>
      <c r="E32" s="6" t="s">
        <v>19</v>
      </c>
      <c r="F32" s="6">
        <v>132</v>
      </c>
      <c r="G32" s="6">
        <v>0</v>
      </c>
      <c r="H32" s="6">
        <v>0</v>
      </c>
      <c r="I32" s="2">
        <v>0</v>
      </c>
      <c r="J32" s="6">
        <v>16</v>
      </c>
      <c r="K32" s="6">
        <v>3</v>
      </c>
      <c r="L32" s="6">
        <f>F32/K32</f>
        <v>44</v>
      </c>
      <c r="M32" s="6">
        <f>1+(L32/30-1)*0.4</f>
        <v>1.1866666666666665</v>
      </c>
      <c r="N32" s="6">
        <f>J32*K32*M32</f>
        <v>56.959999999999994</v>
      </c>
      <c r="O32" s="4">
        <f t="shared" si="8"/>
        <v>56.959999999999994</v>
      </c>
      <c r="P32" s="4">
        <v>1</v>
      </c>
      <c r="Q32" s="4">
        <f t="shared" si="2"/>
        <v>56.959999999999994</v>
      </c>
      <c r="R32" s="4">
        <f t="shared" si="9"/>
        <v>1310.08</v>
      </c>
    </row>
    <row r="33" spans="1:18" ht="14.25">
      <c r="A33" s="6" t="s">
        <v>41</v>
      </c>
      <c r="B33" s="6" t="s">
        <v>20</v>
      </c>
      <c r="C33" s="6" t="s">
        <v>306</v>
      </c>
      <c r="D33" s="6" t="s">
        <v>76</v>
      </c>
      <c r="E33" s="6" t="s">
        <v>19</v>
      </c>
      <c r="F33" s="6">
        <v>146</v>
      </c>
      <c r="G33" s="6">
        <v>0</v>
      </c>
      <c r="H33" s="6">
        <v>0</v>
      </c>
      <c r="I33" s="2">
        <v>0</v>
      </c>
      <c r="J33" s="6">
        <v>16</v>
      </c>
      <c r="K33" s="6">
        <v>3</v>
      </c>
      <c r="L33" s="6">
        <f>F33/K33</f>
        <v>48.666666666666664</v>
      </c>
      <c r="M33" s="6">
        <f>1+(L33/30-1)*0.4</f>
        <v>1.248888888888889</v>
      </c>
      <c r="N33" s="6">
        <f>J33*K33*M33</f>
        <v>59.94666666666667</v>
      </c>
      <c r="O33" s="4">
        <f t="shared" si="8"/>
        <v>59.94666666666667</v>
      </c>
      <c r="P33" s="4">
        <v>1</v>
      </c>
      <c r="Q33" s="4">
        <f t="shared" si="2"/>
        <v>59.94666666666667</v>
      </c>
      <c r="R33" s="4">
        <f t="shared" si="9"/>
        <v>1378.7733333333335</v>
      </c>
    </row>
    <row r="34" spans="1:18" ht="14.25">
      <c r="A34" s="6" t="s">
        <v>197</v>
      </c>
      <c r="B34" s="6" t="s">
        <v>35</v>
      </c>
      <c r="C34" s="6" t="s">
        <v>198</v>
      </c>
      <c r="D34" s="6" t="s">
        <v>24</v>
      </c>
      <c r="E34" s="6" t="s">
        <v>18</v>
      </c>
      <c r="F34" s="6">
        <v>80</v>
      </c>
      <c r="G34" s="6">
        <v>0</v>
      </c>
      <c r="H34" s="6">
        <v>0</v>
      </c>
      <c r="I34" s="2">
        <v>0</v>
      </c>
      <c r="J34" s="6">
        <v>20</v>
      </c>
      <c r="K34" s="6">
        <v>2</v>
      </c>
      <c r="L34" s="6">
        <f>F34/K34</f>
        <v>40</v>
      </c>
      <c r="M34" s="6">
        <f>1+(L34/30-1)*0.4</f>
        <v>1.1333333333333333</v>
      </c>
      <c r="N34" s="6">
        <f>J34*K34*M34</f>
        <v>45.33333333333333</v>
      </c>
      <c r="O34" s="4">
        <f t="shared" si="8"/>
        <v>45.33333333333333</v>
      </c>
      <c r="P34" s="4">
        <v>1</v>
      </c>
      <c r="Q34" s="4">
        <f t="shared" si="2"/>
        <v>45.33333333333333</v>
      </c>
      <c r="R34" s="4">
        <f t="shared" si="9"/>
        <v>1042.6666666666665</v>
      </c>
    </row>
    <row r="35" spans="1:18" ht="14.25">
      <c r="A35" s="6" t="s">
        <v>197</v>
      </c>
      <c r="B35" s="6" t="s">
        <v>35</v>
      </c>
      <c r="C35" s="6" t="s">
        <v>230</v>
      </c>
      <c r="D35" s="6" t="s">
        <v>111</v>
      </c>
      <c r="E35" s="6" t="s">
        <v>25</v>
      </c>
      <c r="F35" s="6">
        <v>87</v>
      </c>
      <c r="G35" s="6">
        <v>0</v>
      </c>
      <c r="H35" s="6">
        <v>0</v>
      </c>
      <c r="I35" s="2">
        <v>0</v>
      </c>
      <c r="J35" s="6">
        <v>20</v>
      </c>
      <c r="K35" s="6">
        <v>2</v>
      </c>
      <c r="L35" s="6">
        <f>F35/K35</f>
        <v>43.5</v>
      </c>
      <c r="M35" s="6">
        <f>1+(L35/30-1)*0.4</f>
        <v>1.18</v>
      </c>
      <c r="N35" s="6">
        <f>J35*K35*M35</f>
        <v>47.199999999999996</v>
      </c>
      <c r="O35" s="4">
        <f t="shared" si="8"/>
        <v>47.199999999999996</v>
      </c>
      <c r="P35" s="4">
        <v>1</v>
      </c>
      <c r="Q35" s="4">
        <f t="shared" si="2"/>
        <v>47.199999999999996</v>
      </c>
      <c r="R35" s="4">
        <f t="shared" si="9"/>
        <v>1085.6</v>
      </c>
    </row>
    <row r="36" spans="1:18" ht="14.25">
      <c r="A36" s="6" t="s">
        <v>297</v>
      </c>
      <c r="B36" s="6" t="s">
        <v>20</v>
      </c>
      <c r="C36" s="6" t="s">
        <v>216</v>
      </c>
      <c r="D36" s="6" t="s">
        <v>280</v>
      </c>
      <c r="E36" s="6" t="s">
        <v>19</v>
      </c>
      <c r="F36" s="6">
        <v>138</v>
      </c>
      <c r="G36" s="6">
        <v>4</v>
      </c>
      <c r="H36" s="6">
        <f>0.85+0.005*F36</f>
        <v>1.54</v>
      </c>
      <c r="I36" s="2">
        <f>G36*H36</f>
        <v>6.16</v>
      </c>
      <c r="J36" s="6" t="s">
        <v>33</v>
      </c>
      <c r="K36" s="6" t="s">
        <v>33</v>
      </c>
      <c r="L36" s="6" t="s">
        <v>33</v>
      </c>
      <c r="M36" s="6" t="s">
        <v>33</v>
      </c>
      <c r="N36" s="6">
        <v>0</v>
      </c>
      <c r="O36" s="4">
        <f t="shared" si="8"/>
        <v>6.16</v>
      </c>
      <c r="P36" s="4">
        <v>1</v>
      </c>
      <c r="Q36" s="4">
        <f t="shared" si="2"/>
        <v>6.16</v>
      </c>
      <c r="R36" s="4">
        <f t="shared" si="9"/>
        <v>141.68</v>
      </c>
    </row>
    <row r="37" spans="1:18" ht="14.25">
      <c r="A37" s="6" t="s">
        <v>231</v>
      </c>
      <c r="B37" s="6" t="s">
        <v>29</v>
      </c>
      <c r="C37" s="6" t="s">
        <v>232</v>
      </c>
      <c r="D37" s="6" t="s">
        <v>26</v>
      </c>
      <c r="E37" s="6" t="s">
        <v>19</v>
      </c>
      <c r="F37" s="6">
        <v>88</v>
      </c>
      <c r="G37" s="6">
        <v>30</v>
      </c>
      <c r="H37" s="6">
        <f>0.85+0.005*F37</f>
        <v>1.29</v>
      </c>
      <c r="I37" s="2">
        <f>G37*H37</f>
        <v>38.7</v>
      </c>
      <c r="J37" s="6" t="s">
        <v>33</v>
      </c>
      <c r="K37" s="6" t="s">
        <v>33</v>
      </c>
      <c r="L37" s="6" t="s">
        <v>33</v>
      </c>
      <c r="M37" s="6" t="s">
        <v>33</v>
      </c>
      <c r="N37" s="6">
        <v>0</v>
      </c>
      <c r="O37" s="4">
        <f t="shared" si="8"/>
        <v>38.7</v>
      </c>
      <c r="P37" s="4">
        <v>1</v>
      </c>
      <c r="Q37" s="4">
        <f t="shared" si="2"/>
        <v>38.7</v>
      </c>
      <c r="R37" s="4">
        <f>Q37*28</f>
        <v>1083.6000000000001</v>
      </c>
    </row>
    <row r="38" spans="1:18" ht="14.25">
      <c r="A38" s="6" t="s">
        <v>72</v>
      </c>
      <c r="B38" s="6" t="s">
        <v>20</v>
      </c>
      <c r="C38" s="6" t="s">
        <v>68</v>
      </c>
      <c r="D38" s="6" t="s">
        <v>28</v>
      </c>
      <c r="E38" s="6" t="s">
        <v>25</v>
      </c>
      <c r="F38" s="6">
        <v>33</v>
      </c>
      <c r="G38" s="6">
        <v>0</v>
      </c>
      <c r="H38" s="6">
        <v>0</v>
      </c>
      <c r="I38" s="2">
        <v>0</v>
      </c>
      <c r="J38" s="6">
        <v>20</v>
      </c>
      <c r="K38" s="6">
        <v>1</v>
      </c>
      <c r="L38" s="6">
        <f>F38/K38</f>
        <v>33</v>
      </c>
      <c r="M38" s="6">
        <f>1+(L38/30-1)*0.4</f>
        <v>1.04</v>
      </c>
      <c r="N38" s="6">
        <f>J38*K38*M38</f>
        <v>20.8</v>
      </c>
      <c r="O38" s="4">
        <f t="shared" si="8"/>
        <v>20.8</v>
      </c>
      <c r="P38" s="4">
        <v>1</v>
      </c>
      <c r="Q38" s="4">
        <f t="shared" si="2"/>
        <v>20.8</v>
      </c>
      <c r="R38" s="4">
        <f aca="true" t="shared" si="10" ref="R38:R48">Q38*23</f>
        <v>478.40000000000003</v>
      </c>
    </row>
    <row r="39" spans="1:18" ht="14.25">
      <c r="A39" s="6" t="s">
        <v>72</v>
      </c>
      <c r="B39" s="6" t="s">
        <v>20</v>
      </c>
      <c r="C39" s="6" t="s">
        <v>303</v>
      </c>
      <c r="D39" s="6" t="s">
        <v>304</v>
      </c>
      <c r="E39" s="6" t="s">
        <v>25</v>
      </c>
      <c r="F39" s="6">
        <v>146</v>
      </c>
      <c r="G39" s="6">
        <v>0</v>
      </c>
      <c r="H39" s="6">
        <v>0</v>
      </c>
      <c r="I39" s="2">
        <v>0</v>
      </c>
      <c r="J39" s="6">
        <v>12</v>
      </c>
      <c r="K39" s="6">
        <v>3</v>
      </c>
      <c r="L39" s="6">
        <f>F39/K39</f>
        <v>48.666666666666664</v>
      </c>
      <c r="M39" s="6">
        <f>1+(L39/30-1)*0.4</f>
        <v>1.248888888888889</v>
      </c>
      <c r="N39" s="6">
        <f>J39*K39*M39</f>
        <v>44.96</v>
      </c>
      <c r="O39" s="4">
        <f t="shared" si="8"/>
        <v>44.96</v>
      </c>
      <c r="P39" s="4">
        <v>1</v>
      </c>
      <c r="Q39" s="4">
        <f t="shared" si="2"/>
        <v>44.96</v>
      </c>
      <c r="R39" s="4">
        <f t="shared" si="10"/>
        <v>1034.08</v>
      </c>
    </row>
    <row r="40" spans="1:18" ht="14.25">
      <c r="A40" s="6" t="s">
        <v>72</v>
      </c>
      <c r="B40" s="6" t="s">
        <v>20</v>
      </c>
      <c r="C40" s="6" t="s">
        <v>281</v>
      </c>
      <c r="D40" s="6" t="s">
        <v>111</v>
      </c>
      <c r="E40" s="6" t="s">
        <v>18</v>
      </c>
      <c r="F40" s="6">
        <v>113</v>
      </c>
      <c r="G40" s="6">
        <v>24</v>
      </c>
      <c r="H40" s="6">
        <f aca="true" t="shared" si="11" ref="H40:H48">0.85+0.005*F40</f>
        <v>1.415</v>
      </c>
      <c r="I40" s="2">
        <f aca="true" t="shared" si="12" ref="I40:I52">G40*H40</f>
        <v>33.96</v>
      </c>
      <c r="J40" s="6">
        <v>16</v>
      </c>
      <c r="K40" s="6">
        <v>3</v>
      </c>
      <c r="L40" s="6">
        <f>F40/K40</f>
        <v>37.666666666666664</v>
      </c>
      <c r="M40" s="6">
        <f>1+(L40/30-1)*0.4</f>
        <v>1.1022222222222222</v>
      </c>
      <c r="N40" s="6">
        <f>J40*K40*M40</f>
        <v>52.906666666666666</v>
      </c>
      <c r="O40" s="4">
        <f t="shared" si="8"/>
        <v>86.86666666666667</v>
      </c>
      <c r="P40" s="4">
        <v>1</v>
      </c>
      <c r="Q40" s="4">
        <f t="shared" si="2"/>
        <v>86.86666666666667</v>
      </c>
      <c r="R40" s="4">
        <f t="shared" si="10"/>
        <v>1997.9333333333334</v>
      </c>
    </row>
    <row r="41" spans="1:18" ht="14.25">
      <c r="A41" s="6" t="s">
        <v>204</v>
      </c>
      <c r="B41" s="6" t="s">
        <v>20</v>
      </c>
      <c r="C41" s="6" t="s">
        <v>226</v>
      </c>
      <c r="D41" s="6" t="s">
        <v>26</v>
      </c>
      <c r="E41" s="6" t="s">
        <v>19</v>
      </c>
      <c r="F41" s="6">
        <v>87</v>
      </c>
      <c r="G41" s="6">
        <v>8</v>
      </c>
      <c r="H41" s="6">
        <f t="shared" si="11"/>
        <v>1.285</v>
      </c>
      <c r="I41" s="2">
        <f t="shared" si="12"/>
        <v>10.28</v>
      </c>
      <c r="J41" s="6" t="s">
        <v>33</v>
      </c>
      <c r="K41" s="6" t="s">
        <v>33</v>
      </c>
      <c r="L41" s="6" t="s">
        <v>33</v>
      </c>
      <c r="M41" s="6" t="s">
        <v>33</v>
      </c>
      <c r="N41" s="6">
        <v>0</v>
      </c>
      <c r="O41" s="4">
        <f t="shared" si="8"/>
        <v>10.28</v>
      </c>
      <c r="P41" s="4">
        <v>1</v>
      </c>
      <c r="Q41" s="4">
        <f t="shared" si="2"/>
        <v>10.28</v>
      </c>
      <c r="R41" s="4">
        <f t="shared" si="10"/>
        <v>236.44</v>
      </c>
    </row>
    <row r="42" spans="1:18" ht="14.25">
      <c r="A42" s="6" t="s">
        <v>204</v>
      </c>
      <c r="B42" s="6" t="s">
        <v>20</v>
      </c>
      <c r="C42" s="6" t="s">
        <v>230</v>
      </c>
      <c r="D42" s="6" t="s">
        <v>111</v>
      </c>
      <c r="E42" s="6" t="s">
        <v>25</v>
      </c>
      <c r="F42" s="6">
        <v>87</v>
      </c>
      <c r="G42" s="6">
        <v>10</v>
      </c>
      <c r="H42" s="6">
        <f t="shared" si="11"/>
        <v>1.285</v>
      </c>
      <c r="I42" s="2">
        <f t="shared" si="12"/>
        <v>12.85</v>
      </c>
      <c r="J42" s="6" t="s">
        <v>33</v>
      </c>
      <c r="K42" s="6" t="s">
        <v>33</v>
      </c>
      <c r="L42" s="6" t="s">
        <v>33</v>
      </c>
      <c r="M42" s="6" t="s">
        <v>33</v>
      </c>
      <c r="N42" s="6">
        <v>0</v>
      </c>
      <c r="O42" s="4">
        <f t="shared" si="8"/>
        <v>12.85</v>
      </c>
      <c r="P42" s="4">
        <v>1</v>
      </c>
      <c r="Q42" s="4">
        <f t="shared" si="2"/>
        <v>12.85</v>
      </c>
      <c r="R42" s="4">
        <f t="shared" si="10"/>
        <v>295.55</v>
      </c>
    </row>
    <row r="43" spans="1:18" ht="14.25">
      <c r="A43" s="6" t="s">
        <v>204</v>
      </c>
      <c r="B43" s="6" t="s">
        <v>20</v>
      </c>
      <c r="C43" s="6" t="s">
        <v>205</v>
      </c>
      <c r="D43" s="6" t="s">
        <v>24</v>
      </c>
      <c r="E43" s="6" t="s">
        <v>18</v>
      </c>
      <c r="F43" s="6">
        <v>80</v>
      </c>
      <c r="G43" s="6">
        <v>8</v>
      </c>
      <c r="H43" s="6">
        <f t="shared" si="11"/>
        <v>1.25</v>
      </c>
      <c r="I43" s="2">
        <f t="shared" si="12"/>
        <v>10</v>
      </c>
      <c r="J43" s="6">
        <v>2</v>
      </c>
      <c r="K43" s="6">
        <v>2</v>
      </c>
      <c r="L43" s="6">
        <f>F43/K43</f>
        <v>40</v>
      </c>
      <c r="M43" s="6">
        <f>1+(L43/30-1)*0.4</f>
        <v>1.1333333333333333</v>
      </c>
      <c r="N43" s="6">
        <f>J43*K43*M43</f>
        <v>4.533333333333333</v>
      </c>
      <c r="O43" s="4">
        <f t="shared" si="8"/>
        <v>14.533333333333333</v>
      </c>
      <c r="P43" s="4">
        <v>1</v>
      </c>
      <c r="Q43" s="4">
        <f t="shared" si="2"/>
        <v>14.533333333333333</v>
      </c>
      <c r="R43" s="4">
        <f t="shared" si="10"/>
        <v>334.26666666666665</v>
      </c>
    </row>
    <row r="44" spans="1:18" ht="14.25">
      <c r="A44" s="6" t="s">
        <v>204</v>
      </c>
      <c r="B44" s="6" t="s">
        <v>20</v>
      </c>
      <c r="C44" s="6" t="s">
        <v>218</v>
      </c>
      <c r="D44" s="6" t="s">
        <v>40</v>
      </c>
      <c r="E44" s="6" t="s">
        <v>18</v>
      </c>
      <c r="F44" s="6">
        <v>99</v>
      </c>
      <c r="G44" s="6">
        <v>24</v>
      </c>
      <c r="H44" s="6">
        <f t="shared" si="11"/>
        <v>1.345</v>
      </c>
      <c r="I44" s="2">
        <f t="shared" si="12"/>
        <v>32.28</v>
      </c>
      <c r="J44" s="6" t="s">
        <v>33</v>
      </c>
      <c r="K44" s="6" t="s">
        <v>33</v>
      </c>
      <c r="L44" s="6" t="s">
        <v>33</v>
      </c>
      <c r="M44" s="6" t="s">
        <v>33</v>
      </c>
      <c r="N44" s="6">
        <v>0</v>
      </c>
      <c r="O44" s="4">
        <f t="shared" si="8"/>
        <v>32.28</v>
      </c>
      <c r="P44" s="4">
        <v>1</v>
      </c>
      <c r="Q44" s="4">
        <f t="shared" si="2"/>
        <v>32.28</v>
      </c>
      <c r="R44" s="4">
        <f t="shared" si="10"/>
        <v>742.44</v>
      </c>
    </row>
    <row r="45" spans="1:18" ht="14.25">
      <c r="A45" s="6" t="s">
        <v>204</v>
      </c>
      <c r="B45" s="6" t="s">
        <v>20</v>
      </c>
      <c r="C45" s="6" t="s">
        <v>218</v>
      </c>
      <c r="D45" s="6" t="s">
        <v>122</v>
      </c>
      <c r="E45" s="6" t="s">
        <v>25</v>
      </c>
      <c r="F45" s="6">
        <v>85</v>
      </c>
      <c r="G45" s="6">
        <v>20</v>
      </c>
      <c r="H45" s="6">
        <f t="shared" si="11"/>
        <v>1.275</v>
      </c>
      <c r="I45" s="2">
        <f t="shared" si="12"/>
        <v>25.5</v>
      </c>
      <c r="J45" s="6">
        <v>4</v>
      </c>
      <c r="K45" s="6">
        <v>2</v>
      </c>
      <c r="L45" s="6">
        <f>F45/K45</f>
        <v>42.5</v>
      </c>
      <c r="M45" s="6">
        <f>1+(L45/30-1)*0.4</f>
        <v>1.1666666666666667</v>
      </c>
      <c r="N45" s="6">
        <f>J45*K45*M45</f>
        <v>9.333333333333334</v>
      </c>
      <c r="O45" s="4">
        <f t="shared" si="8"/>
        <v>34.833333333333336</v>
      </c>
      <c r="P45" s="4">
        <v>1</v>
      </c>
      <c r="Q45" s="4">
        <f t="shared" si="2"/>
        <v>34.833333333333336</v>
      </c>
      <c r="R45" s="4">
        <f t="shared" si="10"/>
        <v>801.1666666666667</v>
      </c>
    </row>
    <row r="46" spans="1:18" ht="14.25">
      <c r="A46" s="6" t="s">
        <v>204</v>
      </c>
      <c r="B46" s="6" t="s">
        <v>20</v>
      </c>
      <c r="C46" s="6" t="s">
        <v>205</v>
      </c>
      <c r="D46" s="6" t="s">
        <v>26</v>
      </c>
      <c r="E46" s="6" t="s">
        <v>19</v>
      </c>
      <c r="F46" s="6">
        <v>87</v>
      </c>
      <c r="G46" s="6">
        <v>28</v>
      </c>
      <c r="H46" s="6">
        <f t="shared" si="11"/>
        <v>1.285</v>
      </c>
      <c r="I46" s="2">
        <f t="shared" si="12"/>
        <v>35.98</v>
      </c>
      <c r="J46" s="6">
        <v>12</v>
      </c>
      <c r="K46" s="6">
        <v>2</v>
      </c>
      <c r="L46" s="6">
        <f>F46/K46</f>
        <v>43.5</v>
      </c>
      <c r="M46" s="6">
        <f>1+(L46/30-1)*0.4</f>
        <v>1.18</v>
      </c>
      <c r="N46" s="6">
        <f>J46*K46*M46</f>
        <v>28.32</v>
      </c>
      <c r="O46" s="4">
        <f t="shared" si="8"/>
        <v>64.3</v>
      </c>
      <c r="P46" s="4">
        <v>1</v>
      </c>
      <c r="Q46" s="4">
        <f t="shared" si="2"/>
        <v>64.3</v>
      </c>
      <c r="R46" s="4">
        <f t="shared" si="10"/>
        <v>1478.8999999999999</v>
      </c>
    </row>
    <row r="47" spans="1:18" ht="14.25">
      <c r="A47" s="6" t="s">
        <v>277</v>
      </c>
      <c r="B47" s="6" t="s">
        <v>20</v>
      </c>
      <c r="C47" s="6" t="s">
        <v>278</v>
      </c>
      <c r="D47" s="6" t="s">
        <v>111</v>
      </c>
      <c r="E47" s="6" t="s">
        <v>18</v>
      </c>
      <c r="F47" s="6">
        <v>112</v>
      </c>
      <c r="G47" s="6">
        <v>34</v>
      </c>
      <c r="H47" s="6">
        <f t="shared" si="11"/>
        <v>1.4100000000000001</v>
      </c>
      <c r="I47" s="2">
        <f t="shared" si="12"/>
        <v>47.940000000000005</v>
      </c>
      <c r="J47" s="6" t="s">
        <v>33</v>
      </c>
      <c r="K47" s="6" t="s">
        <v>33</v>
      </c>
      <c r="L47" s="6" t="s">
        <v>33</v>
      </c>
      <c r="M47" s="6" t="s">
        <v>33</v>
      </c>
      <c r="N47" s="6">
        <v>0</v>
      </c>
      <c r="O47" s="4">
        <f t="shared" si="8"/>
        <v>47.940000000000005</v>
      </c>
      <c r="P47" s="4">
        <v>1</v>
      </c>
      <c r="Q47" s="4">
        <f t="shared" si="2"/>
        <v>47.940000000000005</v>
      </c>
      <c r="R47" s="4">
        <f t="shared" si="10"/>
        <v>1102.6200000000001</v>
      </c>
    </row>
    <row r="48" spans="1:18" ht="14.25">
      <c r="A48" s="6" t="s">
        <v>277</v>
      </c>
      <c r="B48" s="6" t="s">
        <v>20</v>
      </c>
      <c r="C48" s="6" t="s">
        <v>293</v>
      </c>
      <c r="D48" s="6" t="s">
        <v>294</v>
      </c>
      <c r="E48" s="6" t="s">
        <v>18</v>
      </c>
      <c r="F48" s="6">
        <v>136</v>
      </c>
      <c r="G48" s="6">
        <v>36</v>
      </c>
      <c r="H48" s="6">
        <f t="shared" si="11"/>
        <v>1.53</v>
      </c>
      <c r="I48" s="2">
        <f t="shared" si="12"/>
        <v>55.08</v>
      </c>
      <c r="J48" s="6">
        <v>20</v>
      </c>
      <c r="K48" s="6">
        <v>3</v>
      </c>
      <c r="L48" s="6">
        <f>F48/K48</f>
        <v>45.333333333333336</v>
      </c>
      <c r="M48" s="6">
        <f>1+(L48/30-1)*0.4</f>
        <v>1.2044444444444444</v>
      </c>
      <c r="N48" s="6">
        <f>J48*K48*M48</f>
        <v>72.26666666666667</v>
      </c>
      <c r="O48" s="4">
        <f t="shared" si="8"/>
        <v>127.34666666666666</v>
      </c>
      <c r="P48" s="4">
        <v>1</v>
      </c>
      <c r="Q48" s="4">
        <f t="shared" si="2"/>
        <v>127.34666666666666</v>
      </c>
      <c r="R48" s="4">
        <f t="shared" si="10"/>
        <v>2928.9733333333334</v>
      </c>
    </row>
    <row r="49" spans="1:18" ht="14.25">
      <c r="A49" s="6" t="s">
        <v>31</v>
      </c>
      <c r="B49" s="6" t="s">
        <v>17</v>
      </c>
      <c r="C49" s="6" t="s">
        <v>32</v>
      </c>
      <c r="D49" s="6" t="s">
        <v>24</v>
      </c>
      <c r="E49" s="6" t="s">
        <v>19</v>
      </c>
      <c r="F49" s="6">
        <v>14</v>
      </c>
      <c r="G49" s="6">
        <v>34</v>
      </c>
      <c r="H49" s="6">
        <v>1.2</v>
      </c>
      <c r="I49" s="2">
        <f t="shared" si="12"/>
        <v>40.8</v>
      </c>
      <c r="J49" s="6" t="s">
        <v>33</v>
      </c>
      <c r="K49" s="6" t="s">
        <v>33</v>
      </c>
      <c r="L49" s="6" t="s">
        <v>33</v>
      </c>
      <c r="M49" s="6" t="s">
        <v>33</v>
      </c>
      <c r="N49" s="6">
        <v>0</v>
      </c>
      <c r="O49" s="4">
        <f t="shared" si="8"/>
        <v>40.8</v>
      </c>
      <c r="P49" s="4">
        <v>1</v>
      </c>
      <c r="Q49" s="4">
        <f t="shared" si="2"/>
        <v>40.8</v>
      </c>
      <c r="R49" s="4">
        <f>Q49*28</f>
        <v>1142.3999999999999</v>
      </c>
    </row>
    <row r="50" spans="1:18" ht="14.25">
      <c r="A50" s="6" t="s">
        <v>31</v>
      </c>
      <c r="B50" s="6" t="s">
        <v>17</v>
      </c>
      <c r="C50" s="6" t="s">
        <v>270</v>
      </c>
      <c r="D50" s="6" t="s">
        <v>22</v>
      </c>
      <c r="E50" s="6" t="s">
        <v>18</v>
      </c>
      <c r="F50" s="6">
        <v>109</v>
      </c>
      <c r="G50" s="6">
        <v>32</v>
      </c>
      <c r="H50" s="6">
        <f>0.85+0.005*F50</f>
        <v>1.395</v>
      </c>
      <c r="I50" s="2">
        <f t="shared" si="12"/>
        <v>44.64</v>
      </c>
      <c r="J50" s="6">
        <v>12</v>
      </c>
      <c r="K50" s="6">
        <v>4</v>
      </c>
      <c r="L50" s="6">
        <f>F50/K50</f>
        <v>27.25</v>
      </c>
      <c r="M50" s="6">
        <f>1+(L50/30-1)*0.6</f>
        <v>0.945</v>
      </c>
      <c r="N50" s="6">
        <f>J50*K50*M50</f>
        <v>45.36</v>
      </c>
      <c r="O50" s="4">
        <f t="shared" si="8"/>
        <v>90</v>
      </c>
      <c r="P50" s="4">
        <v>1</v>
      </c>
      <c r="Q50" s="4">
        <f t="shared" si="2"/>
        <v>90</v>
      </c>
      <c r="R50" s="4">
        <f>Q50*28</f>
        <v>2520</v>
      </c>
    </row>
    <row r="51" spans="1:18" ht="14.25">
      <c r="A51" s="6" t="s">
        <v>92</v>
      </c>
      <c r="B51" s="6" t="s">
        <v>29</v>
      </c>
      <c r="C51" s="6" t="s">
        <v>93</v>
      </c>
      <c r="D51" s="6" t="s">
        <v>23</v>
      </c>
      <c r="E51" s="6" t="s">
        <v>18</v>
      </c>
      <c r="F51" s="6">
        <v>38</v>
      </c>
      <c r="G51" s="6">
        <v>15</v>
      </c>
      <c r="H51" s="6">
        <v>1.2</v>
      </c>
      <c r="I51" s="2">
        <f t="shared" si="12"/>
        <v>18</v>
      </c>
      <c r="J51" s="6" t="s">
        <v>33</v>
      </c>
      <c r="K51" s="6" t="s">
        <v>33</v>
      </c>
      <c r="L51" s="6" t="s">
        <v>33</v>
      </c>
      <c r="M51" s="6" t="s">
        <v>33</v>
      </c>
      <c r="N51" s="6">
        <v>0</v>
      </c>
      <c r="O51" s="4">
        <f t="shared" si="8"/>
        <v>18</v>
      </c>
      <c r="P51" s="4">
        <v>1</v>
      </c>
      <c r="Q51" s="4">
        <f t="shared" si="2"/>
        <v>18</v>
      </c>
      <c r="R51" s="4">
        <f>Q51*28</f>
        <v>504</v>
      </c>
    </row>
    <row r="52" spans="1:18" ht="14.25">
      <c r="A52" s="6" t="s">
        <v>92</v>
      </c>
      <c r="B52" s="6" t="s">
        <v>29</v>
      </c>
      <c r="C52" s="6" t="s">
        <v>93</v>
      </c>
      <c r="D52" s="6" t="s">
        <v>245</v>
      </c>
      <c r="E52" s="6" t="s">
        <v>19</v>
      </c>
      <c r="F52" s="6">
        <v>99</v>
      </c>
      <c r="G52" s="6">
        <v>30</v>
      </c>
      <c r="H52" s="6">
        <f>0.85+0.005*F52</f>
        <v>1.345</v>
      </c>
      <c r="I52" s="2">
        <f t="shared" si="12"/>
        <v>40.35</v>
      </c>
      <c r="J52" s="6" t="s">
        <v>33</v>
      </c>
      <c r="K52" s="6" t="s">
        <v>33</v>
      </c>
      <c r="L52" s="6" t="s">
        <v>33</v>
      </c>
      <c r="M52" s="6" t="s">
        <v>33</v>
      </c>
      <c r="N52" s="6">
        <v>0</v>
      </c>
      <c r="O52" s="4">
        <f t="shared" si="8"/>
        <v>40.35</v>
      </c>
      <c r="P52" s="4">
        <v>1</v>
      </c>
      <c r="Q52" s="4">
        <f t="shared" si="2"/>
        <v>40.35</v>
      </c>
      <c r="R52" s="4">
        <f>Q52*28</f>
        <v>1129.8</v>
      </c>
    </row>
    <row r="53" spans="1:18" ht="14.25">
      <c r="A53" s="6" t="s">
        <v>104</v>
      </c>
      <c r="B53" s="6" t="s">
        <v>20</v>
      </c>
      <c r="C53" s="6" t="s">
        <v>103</v>
      </c>
      <c r="D53" s="6" t="s">
        <v>23</v>
      </c>
      <c r="E53" s="6" t="s">
        <v>19</v>
      </c>
      <c r="F53" s="6">
        <v>38</v>
      </c>
      <c r="G53" s="6">
        <v>0</v>
      </c>
      <c r="H53" s="6">
        <v>0</v>
      </c>
      <c r="I53" s="2">
        <v>0</v>
      </c>
      <c r="J53" s="6">
        <v>4</v>
      </c>
      <c r="K53" s="6">
        <v>1</v>
      </c>
      <c r="L53" s="6">
        <f>F53/K53</f>
        <v>38</v>
      </c>
      <c r="M53" s="6">
        <f>1+(L53/30-1)*0.4</f>
        <v>1.1066666666666667</v>
      </c>
      <c r="N53" s="6">
        <f>J53*K53*M53</f>
        <v>4.426666666666667</v>
      </c>
      <c r="O53" s="4">
        <f t="shared" si="8"/>
        <v>4.426666666666667</v>
      </c>
      <c r="P53" s="4">
        <v>1</v>
      </c>
      <c r="Q53" s="4">
        <f t="shared" si="2"/>
        <v>4.426666666666667</v>
      </c>
      <c r="R53" s="4">
        <f aca="true" t="shared" si="13" ref="R53:R62">Q53*23</f>
        <v>101.81333333333333</v>
      </c>
    </row>
    <row r="54" spans="1:18" ht="14.25">
      <c r="A54" s="6" t="s">
        <v>104</v>
      </c>
      <c r="B54" s="6" t="s">
        <v>20</v>
      </c>
      <c r="C54" s="6" t="s">
        <v>237</v>
      </c>
      <c r="D54" s="6" t="s">
        <v>40</v>
      </c>
      <c r="E54" s="6" t="s">
        <v>18</v>
      </c>
      <c r="F54" s="6">
        <v>96</v>
      </c>
      <c r="G54" s="6">
        <v>15</v>
      </c>
      <c r="H54" s="6">
        <f>0.85+0.005*F54</f>
        <v>1.33</v>
      </c>
      <c r="I54" s="2">
        <f>G54*H54</f>
        <v>19.950000000000003</v>
      </c>
      <c r="J54" s="6">
        <v>2</v>
      </c>
      <c r="K54" s="6">
        <v>3</v>
      </c>
      <c r="L54" s="6">
        <f>F54/K54</f>
        <v>32</v>
      </c>
      <c r="M54" s="6">
        <f>1+(L54/30-1)*0.4</f>
        <v>1.0266666666666666</v>
      </c>
      <c r="N54" s="6">
        <f>J54*K54*M54</f>
        <v>6.16</v>
      </c>
      <c r="O54" s="4">
        <f t="shared" si="8"/>
        <v>26.110000000000003</v>
      </c>
      <c r="P54" s="4">
        <v>1</v>
      </c>
      <c r="Q54" s="4">
        <f t="shared" si="2"/>
        <v>26.110000000000003</v>
      </c>
      <c r="R54" s="4">
        <f t="shared" si="13"/>
        <v>600.5300000000001</v>
      </c>
    </row>
    <row r="55" spans="1:18" ht="14.25">
      <c r="A55" s="6" t="s">
        <v>99</v>
      </c>
      <c r="B55" s="6" t="s">
        <v>100</v>
      </c>
      <c r="C55" s="6" t="s">
        <v>101</v>
      </c>
      <c r="D55" s="6" t="s">
        <v>23</v>
      </c>
      <c r="E55" s="6" t="s">
        <v>19</v>
      </c>
      <c r="F55" s="6">
        <v>38</v>
      </c>
      <c r="G55" s="6">
        <v>20</v>
      </c>
      <c r="H55" s="6">
        <v>1.2</v>
      </c>
      <c r="I55" s="2">
        <f>G55*H55</f>
        <v>24</v>
      </c>
      <c r="J55" s="6"/>
      <c r="K55" s="6" t="s">
        <v>33</v>
      </c>
      <c r="L55" s="6" t="s">
        <v>33</v>
      </c>
      <c r="M55" s="6" t="s">
        <v>33</v>
      </c>
      <c r="N55" s="6">
        <v>0</v>
      </c>
      <c r="O55" s="4">
        <f t="shared" si="8"/>
        <v>24</v>
      </c>
      <c r="P55" s="4">
        <v>1</v>
      </c>
      <c r="Q55" s="4">
        <f t="shared" si="2"/>
        <v>24</v>
      </c>
      <c r="R55" s="4">
        <f t="shared" si="13"/>
        <v>552</v>
      </c>
    </row>
    <row r="56" spans="1:18" ht="14.25">
      <c r="A56" s="6" t="s">
        <v>105</v>
      </c>
      <c r="B56" s="6" t="s">
        <v>20</v>
      </c>
      <c r="C56" s="6" t="s">
        <v>216</v>
      </c>
      <c r="D56" s="6" t="s">
        <v>59</v>
      </c>
      <c r="E56" s="6" t="s">
        <v>18</v>
      </c>
      <c r="F56" s="6">
        <v>84</v>
      </c>
      <c r="G56" s="6">
        <v>0</v>
      </c>
      <c r="H56" s="6">
        <v>0</v>
      </c>
      <c r="I56" s="2">
        <v>0</v>
      </c>
      <c r="J56" s="6">
        <v>4</v>
      </c>
      <c r="K56" s="6">
        <v>2</v>
      </c>
      <c r="L56" s="6">
        <f aca="true" t="shared" si="14" ref="L56:L62">F56/K56</f>
        <v>42</v>
      </c>
      <c r="M56" s="6">
        <f aca="true" t="shared" si="15" ref="M56:M62">1+(L56/30-1)*0.4</f>
        <v>1.16</v>
      </c>
      <c r="N56" s="6">
        <f aca="true" t="shared" si="16" ref="N56:N62">J56*K56*M56</f>
        <v>9.28</v>
      </c>
      <c r="O56" s="4">
        <f t="shared" si="8"/>
        <v>9.28</v>
      </c>
      <c r="P56" s="4">
        <v>1</v>
      </c>
      <c r="Q56" s="4">
        <f t="shared" si="2"/>
        <v>9.28</v>
      </c>
      <c r="R56" s="4">
        <f t="shared" si="13"/>
        <v>213.44</v>
      </c>
    </row>
    <row r="57" spans="1:18" ht="14.25">
      <c r="A57" s="6" t="s">
        <v>105</v>
      </c>
      <c r="B57" s="6" t="s">
        <v>100</v>
      </c>
      <c r="C57" s="6" t="s">
        <v>110</v>
      </c>
      <c r="D57" s="6" t="s">
        <v>111</v>
      </c>
      <c r="E57" s="6" t="s">
        <v>18</v>
      </c>
      <c r="F57" s="6">
        <v>38</v>
      </c>
      <c r="G57" s="6">
        <v>0</v>
      </c>
      <c r="H57" s="6">
        <v>0</v>
      </c>
      <c r="I57" s="2">
        <v>0</v>
      </c>
      <c r="J57" s="6">
        <v>4</v>
      </c>
      <c r="K57" s="6">
        <v>1</v>
      </c>
      <c r="L57" s="6">
        <f t="shared" si="14"/>
        <v>38</v>
      </c>
      <c r="M57" s="6">
        <f t="shared" si="15"/>
        <v>1.1066666666666667</v>
      </c>
      <c r="N57" s="6">
        <f t="shared" si="16"/>
        <v>4.426666666666667</v>
      </c>
      <c r="O57" s="4">
        <f t="shared" si="8"/>
        <v>4.426666666666667</v>
      </c>
      <c r="P57" s="4">
        <v>1</v>
      </c>
      <c r="Q57" s="4">
        <f t="shared" si="2"/>
        <v>4.426666666666667</v>
      </c>
      <c r="R57" s="4">
        <f t="shared" si="13"/>
        <v>101.81333333333333</v>
      </c>
    </row>
    <row r="58" spans="1:18" ht="14.25">
      <c r="A58" s="6" t="s">
        <v>105</v>
      </c>
      <c r="B58" s="6" t="s">
        <v>100</v>
      </c>
      <c r="C58" s="6" t="s">
        <v>103</v>
      </c>
      <c r="D58" s="6" t="s">
        <v>23</v>
      </c>
      <c r="E58" s="6" t="s">
        <v>19</v>
      </c>
      <c r="F58" s="6">
        <v>38</v>
      </c>
      <c r="G58" s="6">
        <v>0</v>
      </c>
      <c r="H58" s="6">
        <v>0</v>
      </c>
      <c r="I58" s="2">
        <v>0</v>
      </c>
      <c r="J58" s="6">
        <v>4</v>
      </c>
      <c r="K58" s="6">
        <v>1</v>
      </c>
      <c r="L58" s="6">
        <f t="shared" si="14"/>
        <v>38</v>
      </c>
      <c r="M58" s="6">
        <f t="shared" si="15"/>
        <v>1.1066666666666667</v>
      </c>
      <c r="N58" s="6">
        <f t="shared" si="16"/>
        <v>4.426666666666667</v>
      </c>
      <c r="O58" s="4">
        <f aca="true" t="shared" si="17" ref="O58:O79">I58+N58</f>
        <v>4.426666666666667</v>
      </c>
      <c r="P58" s="4">
        <v>1</v>
      </c>
      <c r="Q58" s="4">
        <f t="shared" si="2"/>
        <v>4.426666666666667</v>
      </c>
      <c r="R58" s="4">
        <f t="shared" si="13"/>
        <v>101.81333333333333</v>
      </c>
    </row>
    <row r="59" spans="1:18" ht="14.25">
      <c r="A59" s="6" t="s">
        <v>105</v>
      </c>
      <c r="B59" s="6" t="s">
        <v>100</v>
      </c>
      <c r="C59" s="6" t="s">
        <v>109</v>
      </c>
      <c r="D59" s="6" t="s">
        <v>23</v>
      </c>
      <c r="E59" s="6" t="s">
        <v>19</v>
      </c>
      <c r="F59" s="6">
        <v>38</v>
      </c>
      <c r="G59" s="6">
        <v>0</v>
      </c>
      <c r="H59" s="6">
        <v>0</v>
      </c>
      <c r="I59" s="2">
        <v>0</v>
      </c>
      <c r="J59" s="6">
        <v>4</v>
      </c>
      <c r="K59" s="6">
        <v>1</v>
      </c>
      <c r="L59" s="6">
        <f t="shared" si="14"/>
        <v>38</v>
      </c>
      <c r="M59" s="6">
        <f t="shared" si="15"/>
        <v>1.1066666666666667</v>
      </c>
      <c r="N59" s="6">
        <f t="shared" si="16"/>
        <v>4.426666666666667</v>
      </c>
      <c r="O59" s="4">
        <f t="shared" si="17"/>
        <v>4.426666666666667</v>
      </c>
      <c r="P59" s="4">
        <v>1</v>
      </c>
      <c r="Q59" s="4">
        <f t="shared" si="2"/>
        <v>4.426666666666667</v>
      </c>
      <c r="R59" s="4">
        <f t="shared" si="13"/>
        <v>101.81333333333333</v>
      </c>
    </row>
    <row r="60" spans="1:18" ht="14.25">
      <c r="A60" s="6" t="s">
        <v>105</v>
      </c>
      <c r="B60" s="6" t="s">
        <v>100</v>
      </c>
      <c r="C60" s="6" t="s">
        <v>237</v>
      </c>
      <c r="D60" s="6" t="s">
        <v>40</v>
      </c>
      <c r="E60" s="6" t="s">
        <v>18</v>
      </c>
      <c r="F60" s="6">
        <v>96</v>
      </c>
      <c r="G60" s="6">
        <v>0</v>
      </c>
      <c r="H60" s="6">
        <v>0</v>
      </c>
      <c r="I60" s="2">
        <v>0</v>
      </c>
      <c r="J60" s="6">
        <v>2</v>
      </c>
      <c r="K60" s="6">
        <v>3</v>
      </c>
      <c r="L60" s="6">
        <f t="shared" si="14"/>
        <v>32</v>
      </c>
      <c r="M60" s="6">
        <f t="shared" si="15"/>
        <v>1.0266666666666666</v>
      </c>
      <c r="N60" s="6">
        <f t="shared" si="16"/>
        <v>6.16</v>
      </c>
      <c r="O60" s="4">
        <f t="shared" si="17"/>
        <v>6.16</v>
      </c>
      <c r="P60" s="4">
        <v>1</v>
      </c>
      <c r="Q60" s="4">
        <f t="shared" si="2"/>
        <v>6.16</v>
      </c>
      <c r="R60" s="4">
        <f t="shared" si="13"/>
        <v>141.68</v>
      </c>
    </row>
    <row r="61" spans="1:18" ht="14.25">
      <c r="A61" s="6" t="s">
        <v>105</v>
      </c>
      <c r="B61" s="6" t="s">
        <v>100</v>
      </c>
      <c r="C61" s="6" t="s">
        <v>118</v>
      </c>
      <c r="D61" s="6" t="s">
        <v>23</v>
      </c>
      <c r="E61" s="6" t="s">
        <v>19</v>
      </c>
      <c r="F61" s="6">
        <v>38</v>
      </c>
      <c r="G61" s="6">
        <v>0</v>
      </c>
      <c r="H61" s="6">
        <v>0</v>
      </c>
      <c r="I61" s="2">
        <v>0</v>
      </c>
      <c r="J61" s="6">
        <v>6</v>
      </c>
      <c r="K61" s="6">
        <v>1</v>
      </c>
      <c r="L61" s="6">
        <f t="shared" si="14"/>
        <v>38</v>
      </c>
      <c r="M61" s="6">
        <f t="shared" si="15"/>
        <v>1.1066666666666667</v>
      </c>
      <c r="N61" s="6">
        <f t="shared" si="16"/>
        <v>6.640000000000001</v>
      </c>
      <c r="O61" s="4">
        <f t="shared" si="17"/>
        <v>6.640000000000001</v>
      </c>
      <c r="P61" s="4">
        <v>1</v>
      </c>
      <c r="Q61" s="4">
        <f t="shared" si="2"/>
        <v>6.640000000000001</v>
      </c>
      <c r="R61" s="4">
        <f t="shared" si="13"/>
        <v>152.72000000000003</v>
      </c>
    </row>
    <row r="62" spans="1:18" ht="14.25">
      <c r="A62" s="6" t="s">
        <v>105</v>
      </c>
      <c r="B62" s="6" t="s">
        <v>100</v>
      </c>
      <c r="C62" s="6" t="s">
        <v>216</v>
      </c>
      <c r="D62" s="6" t="s">
        <v>280</v>
      </c>
      <c r="E62" s="6" t="s">
        <v>19</v>
      </c>
      <c r="F62" s="6">
        <v>138</v>
      </c>
      <c r="G62" s="6">
        <v>0</v>
      </c>
      <c r="H62" s="6">
        <v>0</v>
      </c>
      <c r="I62" s="2">
        <v>0</v>
      </c>
      <c r="J62" s="6">
        <v>10</v>
      </c>
      <c r="K62" s="6">
        <v>3</v>
      </c>
      <c r="L62" s="6">
        <f t="shared" si="14"/>
        <v>46</v>
      </c>
      <c r="M62" s="6">
        <f t="shared" si="15"/>
        <v>1.2133333333333334</v>
      </c>
      <c r="N62" s="6">
        <f t="shared" si="16"/>
        <v>36.4</v>
      </c>
      <c r="O62" s="4">
        <f t="shared" si="17"/>
        <v>36.4</v>
      </c>
      <c r="P62" s="4">
        <v>1</v>
      </c>
      <c r="Q62" s="4">
        <f t="shared" si="2"/>
        <v>36.4</v>
      </c>
      <c r="R62" s="4">
        <f t="shared" si="13"/>
        <v>837.1999999999999</v>
      </c>
    </row>
    <row r="63" spans="1:18" ht="14.25">
      <c r="A63" s="6" t="s">
        <v>223</v>
      </c>
      <c r="B63" s="6" t="s">
        <v>29</v>
      </c>
      <c r="C63" s="6" t="s">
        <v>222</v>
      </c>
      <c r="D63" s="6" t="s">
        <v>26</v>
      </c>
      <c r="E63" s="6" t="s">
        <v>19</v>
      </c>
      <c r="F63" s="6">
        <v>87</v>
      </c>
      <c r="G63" s="6">
        <v>12</v>
      </c>
      <c r="H63" s="6">
        <f>0.85+0.005*F63</f>
        <v>1.285</v>
      </c>
      <c r="I63" s="2">
        <f>G63*H63</f>
        <v>15.419999999999998</v>
      </c>
      <c r="J63" s="6" t="s">
        <v>33</v>
      </c>
      <c r="K63" s="6" t="s">
        <v>33</v>
      </c>
      <c r="L63" s="6" t="s">
        <v>33</v>
      </c>
      <c r="M63" s="6" t="s">
        <v>33</v>
      </c>
      <c r="N63" s="6">
        <v>0</v>
      </c>
      <c r="O63" s="4">
        <f t="shared" si="17"/>
        <v>15.419999999999998</v>
      </c>
      <c r="P63" s="4">
        <v>1</v>
      </c>
      <c r="Q63" s="4">
        <f t="shared" si="2"/>
        <v>15.419999999999998</v>
      </c>
      <c r="R63" s="4">
        <f>Q63*28</f>
        <v>431.75999999999993</v>
      </c>
    </row>
    <row r="64" spans="1:18" ht="14.25">
      <c r="A64" s="6" t="s">
        <v>82</v>
      </c>
      <c r="B64" s="6" t="s">
        <v>20</v>
      </c>
      <c r="C64" s="6" t="s">
        <v>201</v>
      </c>
      <c r="D64" s="6" t="s">
        <v>59</v>
      </c>
      <c r="E64" s="6" t="s">
        <v>19</v>
      </c>
      <c r="F64" s="6">
        <v>81</v>
      </c>
      <c r="G64" s="6">
        <v>10</v>
      </c>
      <c r="H64" s="6">
        <f>0.85+0.005*F64</f>
        <v>1.255</v>
      </c>
      <c r="I64" s="2">
        <f>G64*H64</f>
        <v>12.549999999999999</v>
      </c>
      <c r="J64" s="6" t="s">
        <v>33</v>
      </c>
      <c r="K64" s="6" t="s">
        <v>33</v>
      </c>
      <c r="L64" s="6" t="s">
        <v>33</v>
      </c>
      <c r="M64" s="6" t="s">
        <v>33</v>
      </c>
      <c r="N64" s="6">
        <v>0</v>
      </c>
      <c r="O64" s="4">
        <f t="shared" si="17"/>
        <v>12.549999999999999</v>
      </c>
      <c r="P64" s="4">
        <v>1</v>
      </c>
      <c r="Q64" s="4">
        <f t="shared" si="2"/>
        <v>12.549999999999999</v>
      </c>
      <c r="R64" s="4">
        <f aca="true" t="shared" si="18" ref="R64:R80">Q64*23</f>
        <v>288.65</v>
      </c>
    </row>
    <row r="65" spans="1:18" ht="14.25">
      <c r="A65" s="6" t="s">
        <v>82</v>
      </c>
      <c r="B65" s="6" t="s">
        <v>20</v>
      </c>
      <c r="C65" s="6" t="s">
        <v>201</v>
      </c>
      <c r="D65" s="6" t="s">
        <v>24</v>
      </c>
      <c r="E65" s="6" t="s">
        <v>18</v>
      </c>
      <c r="F65" s="6">
        <v>80</v>
      </c>
      <c r="G65" s="6">
        <v>12</v>
      </c>
      <c r="H65" s="6">
        <f>0.85+0.005*F65</f>
        <v>1.25</v>
      </c>
      <c r="I65" s="2">
        <f>G65*H65</f>
        <v>15</v>
      </c>
      <c r="J65" s="6" t="s">
        <v>33</v>
      </c>
      <c r="K65" s="6" t="s">
        <v>33</v>
      </c>
      <c r="L65" s="6" t="s">
        <v>33</v>
      </c>
      <c r="M65" s="6" t="s">
        <v>33</v>
      </c>
      <c r="N65" s="6">
        <v>0</v>
      </c>
      <c r="O65" s="4">
        <f t="shared" si="17"/>
        <v>15</v>
      </c>
      <c r="P65" s="4">
        <v>1</v>
      </c>
      <c r="Q65" s="4">
        <f t="shared" si="2"/>
        <v>15</v>
      </c>
      <c r="R65" s="4">
        <f t="shared" si="18"/>
        <v>345</v>
      </c>
    </row>
    <row r="66" spans="1:18" ht="14.25">
      <c r="A66" s="6" t="s">
        <v>82</v>
      </c>
      <c r="B66" s="6" t="s">
        <v>20</v>
      </c>
      <c r="C66" s="6" t="s">
        <v>163</v>
      </c>
      <c r="D66" s="6" t="s">
        <v>22</v>
      </c>
      <c r="E66" s="6" t="s">
        <v>18</v>
      </c>
      <c r="F66" s="6">
        <v>55</v>
      </c>
      <c r="G66" s="6">
        <v>0</v>
      </c>
      <c r="H66" s="6">
        <v>0</v>
      </c>
      <c r="I66" s="2">
        <v>0</v>
      </c>
      <c r="J66" s="6">
        <v>20</v>
      </c>
      <c r="K66" s="6">
        <v>1</v>
      </c>
      <c r="L66" s="6">
        <f>F66/K66</f>
        <v>55</v>
      </c>
      <c r="M66" s="6">
        <f>1+(L66/30-1)*0.4</f>
        <v>1.3333333333333333</v>
      </c>
      <c r="N66" s="6">
        <f>J66*K66*M66</f>
        <v>26.666666666666664</v>
      </c>
      <c r="O66" s="4">
        <f t="shared" si="17"/>
        <v>26.666666666666664</v>
      </c>
      <c r="P66" s="4">
        <v>1</v>
      </c>
      <c r="Q66" s="4">
        <f aca="true" t="shared" si="19" ref="Q66:Q131">O66*P66</f>
        <v>26.666666666666664</v>
      </c>
      <c r="R66" s="4">
        <f t="shared" si="18"/>
        <v>613.3333333333333</v>
      </c>
    </row>
    <row r="67" spans="1:18" ht="14.25">
      <c r="A67" s="6" t="s">
        <v>82</v>
      </c>
      <c r="B67" s="6" t="s">
        <v>20</v>
      </c>
      <c r="C67" s="6" t="s">
        <v>83</v>
      </c>
      <c r="D67" s="6" t="s">
        <v>22</v>
      </c>
      <c r="E67" s="6" t="s">
        <v>18</v>
      </c>
      <c r="F67" s="6">
        <v>36</v>
      </c>
      <c r="G67" s="6">
        <v>60</v>
      </c>
      <c r="H67" s="6">
        <v>1.2</v>
      </c>
      <c r="I67" s="2">
        <f>G67*H67</f>
        <v>72</v>
      </c>
      <c r="J67" s="6">
        <v>20</v>
      </c>
      <c r="K67" s="6">
        <v>1</v>
      </c>
      <c r="L67" s="6">
        <f>F67/K67</f>
        <v>36</v>
      </c>
      <c r="M67" s="6">
        <f>1+(L67/30-1)*0.4</f>
        <v>1.08</v>
      </c>
      <c r="N67" s="6">
        <f>J67*K67*M67</f>
        <v>21.6</v>
      </c>
      <c r="O67" s="4">
        <f t="shared" si="17"/>
        <v>93.6</v>
      </c>
      <c r="P67" s="4">
        <v>1</v>
      </c>
      <c r="Q67" s="4">
        <f t="shared" si="19"/>
        <v>93.6</v>
      </c>
      <c r="R67" s="4">
        <f t="shared" si="18"/>
        <v>2152.7999999999997</v>
      </c>
    </row>
    <row r="68" spans="1:18" ht="14.25">
      <c r="A68" s="6" t="s">
        <v>136</v>
      </c>
      <c r="B68" s="6" t="s">
        <v>20</v>
      </c>
      <c r="C68" s="6" t="s">
        <v>137</v>
      </c>
      <c r="D68" s="6" t="s">
        <v>130</v>
      </c>
      <c r="E68" s="6" t="s">
        <v>19</v>
      </c>
      <c r="F68" s="6">
        <v>52</v>
      </c>
      <c r="G68" s="6">
        <v>12</v>
      </c>
      <c r="H68" s="6">
        <v>1.2</v>
      </c>
      <c r="I68" s="2">
        <f>G68*H68</f>
        <v>14.399999999999999</v>
      </c>
      <c r="J68" s="6">
        <v>10</v>
      </c>
      <c r="K68" s="6">
        <v>1</v>
      </c>
      <c r="L68" s="6">
        <f>F68/K68</f>
        <v>52</v>
      </c>
      <c r="M68" s="6">
        <f>1+(L68/30-1)*0.4</f>
        <v>1.2933333333333334</v>
      </c>
      <c r="N68" s="6">
        <f>J68*K68*M68</f>
        <v>12.933333333333334</v>
      </c>
      <c r="O68" s="4">
        <f t="shared" si="17"/>
        <v>27.333333333333332</v>
      </c>
      <c r="P68" s="4">
        <v>1</v>
      </c>
      <c r="Q68" s="4">
        <f t="shared" si="19"/>
        <v>27.333333333333332</v>
      </c>
      <c r="R68" s="4">
        <f t="shared" si="18"/>
        <v>628.6666666666666</v>
      </c>
    </row>
    <row r="69" spans="1:18" ht="14.25">
      <c r="A69" s="6" t="s">
        <v>146</v>
      </c>
      <c r="B69" s="6" t="s">
        <v>20</v>
      </c>
      <c r="C69" s="6" t="s">
        <v>145</v>
      </c>
      <c r="D69" s="6" t="s">
        <v>130</v>
      </c>
      <c r="E69" s="6" t="s">
        <v>19</v>
      </c>
      <c r="F69" s="6">
        <v>52</v>
      </c>
      <c r="G69" s="6">
        <v>4</v>
      </c>
      <c r="H69" s="6">
        <v>1.2</v>
      </c>
      <c r="I69" s="2">
        <f>G69*H69</f>
        <v>4.8</v>
      </c>
      <c r="J69" s="6" t="s">
        <v>33</v>
      </c>
      <c r="K69" s="6" t="s">
        <v>33</v>
      </c>
      <c r="L69" s="6" t="s">
        <v>33</v>
      </c>
      <c r="M69" s="6" t="s">
        <v>33</v>
      </c>
      <c r="N69" s="6">
        <v>0</v>
      </c>
      <c r="O69" s="4">
        <f t="shared" si="17"/>
        <v>4.8</v>
      </c>
      <c r="P69" s="4">
        <v>1</v>
      </c>
      <c r="Q69" s="4">
        <f t="shared" si="19"/>
        <v>4.8</v>
      </c>
      <c r="R69" s="4">
        <f t="shared" si="18"/>
        <v>110.39999999999999</v>
      </c>
    </row>
    <row r="70" spans="1:18" ht="14.25">
      <c r="A70" s="6" t="s">
        <v>146</v>
      </c>
      <c r="B70" s="6" t="s">
        <v>20</v>
      </c>
      <c r="C70" s="6" t="s">
        <v>145</v>
      </c>
      <c r="D70" s="6" t="s">
        <v>59</v>
      </c>
      <c r="E70" s="6" t="s">
        <v>19</v>
      </c>
      <c r="F70" s="6">
        <v>87</v>
      </c>
      <c r="G70" s="6">
        <v>4</v>
      </c>
      <c r="H70" s="6">
        <f>0.85+0.005*F70</f>
        <v>1.285</v>
      </c>
      <c r="I70" s="2">
        <f>G70*H70</f>
        <v>5.14</v>
      </c>
      <c r="J70" s="6" t="s">
        <v>33</v>
      </c>
      <c r="K70" s="6" t="s">
        <v>33</v>
      </c>
      <c r="L70" s="6" t="s">
        <v>33</v>
      </c>
      <c r="M70" s="6" t="s">
        <v>33</v>
      </c>
      <c r="N70" s="6">
        <v>0</v>
      </c>
      <c r="O70" s="4">
        <f t="shared" si="17"/>
        <v>5.14</v>
      </c>
      <c r="P70" s="4">
        <v>1</v>
      </c>
      <c r="Q70" s="4">
        <f t="shared" si="19"/>
        <v>5.14</v>
      </c>
      <c r="R70" s="4">
        <f t="shared" si="18"/>
        <v>118.22</v>
      </c>
    </row>
    <row r="71" spans="1:18" s="7" customFormat="1" ht="14.25">
      <c r="A71" s="6" t="s">
        <v>146</v>
      </c>
      <c r="B71" s="6" t="s">
        <v>20</v>
      </c>
      <c r="C71" s="6" t="s">
        <v>159</v>
      </c>
      <c r="D71" s="6" t="s">
        <v>127</v>
      </c>
      <c r="E71" s="6" t="s">
        <v>19</v>
      </c>
      <c r="F71" s="6">
        <v>53</v>
      </c>
      <c r="G71" s="10">
        <v>10</v>
      </c>
      <c r="H71" s="6">
        <v>1.2</v>
      </c>
      <c r="I71" s="2">
        <f>G71*H71</f>
        <v>12</v>
      </c>
      <c r="J71" s="6">
        <v>4</v>
      </c>
      <c r="K71" s="6">
        <v>1</v>
      </c>
      <c r="L71" s="6">
        <f>F71/K71</f>
        <v>53</v>
      </c>
      <c r="M71" s="6">
        <f>1+(L71/30-1)*0.4</f>
        <v>1.3066666666666666</v>
      </c>
      <c r="N71" s="6">
        <f>J71*K71*M71</f>
        <v>5.226666666666667</v>
      </c>
      <c r="O71" s="4">
        <f t="shared" si="17"/>
        <v>17.226666666666667</v>
      </c>
      <c r="P71" s="4">
        <v>1</v>
      </c>
      <c r="Q71" s="4">
        <f t="shared" si="19"/>
        <v>17.226666666666667</v>
      </c>
      <c r="R71" s="4">
        <f t="shared" si="18"/>
        <v>396.2133333333333</v>
      </c>
    </row>
    <row r="72" spans="1:18" ht="14.25">
      <c r="A72" s="6" t="s">
        <v>146</v>
      </c>
      <c r="B72" s="6" t="s">
        <v>20</v>
      </c>
      <c r="C72" s="6" t="s">
        <v>260</v>
      </c>
      <c r="D72" s="6" t="s">
        <v>245</v>
      </c>
      <c r="E72" s="6" t="s">
        <v>18</v>
      </c>
      <c r="F72" s="6">
        <v>109</v>
      </c>
      <c r="G72" s="6">
        <v>0</v>
      </c>
      <c r="H72" s="6">
        <v>0</v>
      </c>
      <c r="I72" s="2">
        <v>0</v>
      </c>
      <c r="J72" s="6">
        <v>8</v>
      </c>
      <c r="K72" s="6">
        <v>2</v>
      </c>
      <c r="L72" s="6">
        <f>F72/K72</f>
        <v>54.5</v>
      </c>
      <c r="M72" s="6">
        <f>1+(L72/30-1)*0.4</f>
        <v>1.3266666666666667</v>
      </c>
      <c r="N72" s="6">
        <f>J72*K72*M72</f>
        <v>21.226666666666667</v>
      </c>
      <c r="O72" s="4">
        <f t="shared" si="17"/>
        <v>21.226666666666667</v>
      </c>
      <c r="P72" s="4">
        <v>1</v>
      </c>
      <c r="Q72" s="4">
        <f t="shared" si="19"/>
        <v>21.226666666666667</v>
      </c>
      <c r="R72" s="4">
        <f t="shared" si="18"/>
        <v>488.2133333333333</v>
      </c>
    </row>
    <row r="73" spans="1:18" s="7" customFormat="1" ht="14.25">
      <c r="A73" s="6" t="s">
        <v>146</v>
      </c>
      <c r="B73" s="6" t="s">
        <v>20</v>
      </c>
      <c r="C73" s="6" t="s">
        <v>273</v>
      </c>
      <c r="D73" s="6" t="s">
        <v>76</v>
      </c>
      <c r="E73" s="6" t="s">
        <v>18</v>
      </c>
      <c r="F73" s="6">
        <v>146</v>
      </c>
      <c r="G73" s="10">
        <v>6</v>
      </c>
      <c r="H73" s="6">
        <f>0.85+0.005*F73</f>
        <v>1.58</v>
      </c>
      <c r="I73" s="2">
        <f>G73*H73</f>
        <v>9.48</v>
      </c>
      <c r="J73" s="6">
        <v>4</v>
      </c>
      <c r="K73" s="6">
        <v>3</v>
      </c>
      <c r="L73" s="6">
        <f>F73/K73</f>
        <v>48.666666666666664</v>
      </c>
      <c r="M73" s="6">
        <f>1+(L73/30-1)*0.4</f>
        <v>1.248888888888889</v>
      </c>
      <c r="N73" s="6">
        <f>J73*K73*M73</f>
        <v>14.986666666666668</v>
      </c>
      <c r="O73" s="4">
        <f t="shared" si="17"/>
        <v>24.46666666666667</v>
      </c>
      <c r="P73" s="4">
        <v>1</v>
      </c>
      <c r="Q73" s="4">
        <f t="shared" si="19"/>
        <v>24.46666666666667</v>
      </c>
      <c r="R73" s="4">
        <f t="shared" si="18"/>
        <v>562.7333333333333</v>
      </c>
    </row>
    <row r="74" spans="1:18" s="7" customFormat="1" ht="14.25">
      <c r="A74" s="6" t="s">
        <v>146</v>
      </c>
      <c r="B74" s="6" t="s">
        <v>20</v>
      </c>
      <c r="C74" s="6" t="s">
        <v>273</v>
      </c>
      <c r="D74" s="6" t="s">
        <v>247</v>
      </c>
      <c r="E74" s="6" t="s">
        <v>19</v>
      </c>
      <c r="F74" s="6">
        <v>110</v>
      </c>
      <c r="G74" s="10">
        <v>18</v>
      </c>
      <c r="H74" s="6">
        <f>0.85+0.005*F74</f>
        <v>1.4</v>
      </c>
      <c r="I74" s="2">
        <f>G74*H74</f>
        <v>25.2</v>
      </c>
      <c r="J74" s="10">
        <v>4</v>
      </c>
      <c r="K74" s="6">
        <v>3</v>
      </c>
      <c r="L74" s="6">
        <f>F74/K74</f>
        <v>36.666666666666664</v>
      </c>
      <c r="M74" s="6">
        <f>1+(L74/30-1)*0.4</f>
        <v>1.0888888888888888</v>
      </c>
      <c r="N74" s="6">
        <f>J74*K74*M74</f>
        <v>13.066666666666666</v>
      </c>
      <c r="O74" s="4">
        <f t="shared" si="17"/>
        <v>38.266666666666666</v>
      </c>
      <c r="P74" s="4">
        <v>1</v>
      </c>
      <c r="Q74" s="4">
        <f t="shared" si="19"/>
        <v>38.266666666666666</v>
      </c>
      <c r="R74" s="4">
        <f t="shared" si="18"/>
        <v>880.1333333333333</v>
      </c>
    </row>
    <row r="75" spans="1:18" ht="14.25">
      <c r="A75" s="6" t="s">
        <v>50</v>
      </c>
      <c r="B75" s="6" t="s">
        <v>35</v>
      </c>
      <c r="C75" s="6" t="s">
        <v>49</v>
      </c>
      <c r="D75" s="6" t="s">
        <v>22</v>
      </c>
      <c r="E75" s="6" t="s">
        <v>19</v>
      </c>
      <c r="F75" s="6">
        <v>23</v>
      </c>
      <c r="G75" s="6">
        <v>0</v>
      </c>
      <c r="H75" s="6">
        <v>0</v>
      </c>
      <c r="I75" s="2">
        <v>0</v>
      </c>
      <c r="J75" s="6">
        <v>40</v>
      </c>
      <c r="K75" s="6">
        <v>1</v>
      </c>
      <c r="L75" s="6">
        <f>F75/K75</f>
        <v>23</v>
      </c>
      <c r="M75" s="6">
        <f>1+(L75/30-1)*0.6</f>
        <v>0.8600000000000001</v>
      </c>
      <c r="N75" s="6">
        <f>J75*K75*M75</f>
        <v>34.400000000000006</v>
      </c>
      <c r="O75" s="4">
        <f t="shared" si="17"/>
        <v>34.400000000000006</v>
      </c>
      <c r="P75" s="4">
        <v>1</v>
      </c>
      <c r="Q75" s="4">
        <f t="shared" si="19"/>
        <v>34.400000000000006</v>
      </c>
      <c r="R75" s="4">
        <f t="shared" si="18"/>
        <v>791.2000000000002</v>
      </c>
    </row>
    <row r="76" spans="1:18" ht="14.25">
      <c r="A76" s="6" t="s">
        <v>128</v>
      </c>
      <c r="B76" s="6" t="s">
        <v>20</v>
      </c>
      <c r="C76" s="6" t="s">
        <v>219</v>
      </c>
      <c r="D76" s="6" t="s">
        <v>59</v>
      </c>
      <c r="E76" s="6" t="s">
        <v>18</v>
      </c>
      <c r="F76" s="6">
        <v>85</v>
      </c>
      <c r="G76" s="6">
        <v>30</v>
      </c>
      <c r="H76" s="6">
        <f>0.85+0.005*F76</f>
        <v>1.275</v>
      </c>
      <c r="I76" s="2">
        <f>G76*H76</f>
        <v>38.25</v>
      </c>
      <c r="J76" s="6" t="s">
        <v>33</v>
      </c>
      <c r="K76" s="6" t="s">
        <v>33</v>
      </c>
      <c r="L76" s="6" t="s">
        <v>33</v>
      </c>
      <c r="M76" s="6" t="s">
        <v>33</v>
      </c>
      <c r="N76" s="6">
        <v>0</v>
      </c>
      <c r="O76" s="4">
        <f t="shared" si="17"/>
        <v>38.25</v>
      </c>
      <c r="P76" s="4">
        <v>1</v>
      </c>
      <c r="Q76" s="4">
        <f t="shared" si="19"/>
        <v>38.25</v>
      </c>
      <c r="R76" s="4">
        <f t="shared" si="18"/>
        <v>879.75</v>
      </c>
    </row>
    <row r="77" spans="1:18" ht="14.25">
      <c r="A77" s="6" t="s">
        <v>128</v>
      </c>
      <c r="B77" s="6" t="s">
        <v>20</v>
      </c>
      <c r="C77" s="6" t="s">
        <v>129</v>
      </c>
      <c r="D77" s="6" t="s">
        <v>130</v>
      </c>
      <c r="E77" s="6" t="s">
        <v>18</v>
      </c>
      <c r="F77" s="6">
        <v>51</v>
      </c>
      <c r="G77" s="6">
        <v>0</v>
      </c>
      <c r="H77" s="6">
        <v>0</v>
      </c>
      <c r="I77" s="2">
        <v>0</v>
      </c>
      <c r="J77" s="6">
        <v>25</v>
      </c>
      <c r="K77" s="6">
        <v>1</v>
      </c>
      <c r="L77" s="6">
        <f>F77/K77</f>
        <v>51</v>
      </c>
      <c r="M77" s="6">
        <f>1+(L77/30-1)*0.4</f>
        <v>1.28</v>
      </c>
      <c r="N77" s="6">
        <f>J77*K77*M77</f>
        <v>32</v>
      </c>
      <c r="O77" s="4">
        <f t="shared" si="17"/>
        <v>32</v>
      </c>
      <c r="P77" s="4">
        <v>1.2</v>
      </c>
      <c r="Q77" s="4">
        <f t="shared" si="19"/>
        <v>38.4</v>
      </c>
      <c r="R77" s="4">
        <f t="shared" si="18"/>
        <v>883.1999999999999</v>
      </c>
    </row>
    <row r="78" spans="1:18" ht="14.25">
      <c r="A78" s="6" t="s">
        <v>128</v>
      </c>
      <c r="B78" s="6" t="s">
        <v>20</v>
      </c>
      <c r="C78" s="6" t="s">
        <v>295</v>
      </c>
      <c r="D78" s="6" t="s">
        <v>296</v>
      </c>
      <c r="E78" s="6" t="s">
        <v>18</v>
      </c>
      <c r="F78" s="6">
        <v>273</v>
      </c>
      <c r="G78" s="6">
        <v>48</v>
      </c>
      <c r="H78" s="6">
        <f>0.85+0.005*F78</f>
        <v>2.215</v>
      </c>
      <c r="I78" s="2">
        <f>G78*H78</f>
        <v>106.32</v>
      </c>
      <c r="J78" s="6" t="s">
        <v>33</v>
      </c>
      <c r="K78" s="6" t="s">
        <v>33</v>
      </c>
      <c r="L78" s="6" t="s">
        <v>33</v>
      </c>
      <c r="M78" s="6" t="s">
        <v>33</v>
      </c>
      <c r="N78" s="6">
        <v>0</v>
      </c>
      <c r="O78" s="4">
        <f t="shared" si="17"/>
        <v>106.32</v>
      </c>
      <c r="P78" s="4">
        <v>1</v>
      </c>
      <c r="Q78" s="4">
        <f t="shared" si="19"/>
        <v>106.32</v>
      </c>
      <c r="R78" s="4">
        <f t="shared" si="18"/>
        <v>2445.3599999999997</v>
      </c>
    </row>
    <row r="79" spans="1:18" ht="14.25">
      <c r="A79" s="6" t="s">
        <v>128</v>
      </c>
      <c r="B79" s="6" t="s">
        <v>20</v>
      </c>
      <c r="C79" s="6" t="s">
        <v>295</v>
      </c>
      <c r="D79" s="6" t="s">
        <v>296</v>
      </c>
      <c r="E79" s="6" t="s">
        <v>18</v>
      </c>
      <c r="F79" s="6">
        <v>137</v>
      </c>
      <c r="G79" s="6">
        <v>0</v>
      </c>
      <c r="H79" s="6">
        <v>0</v>
      </c>
      <c r="I79" s="2">
        <v>0</v>
      </c>
      <c r="J79" s="6">
        <v>60</v>
      </c>
      <c r="K79" s="6">
        <v>5</v>
      </c>
      <c r="L79" s="6">
        <f>F79/K79</f>
        <v>27.4</v>
      </c>
      <c r="M79" s="6">
        <f>1+(L79/30-1)*0.6</f>
        <v>0.948</v>
      </c>
      <c r="N79" s="6">
        <f>J79*K79*M79</f>
        <v>284.4</v>
      </c>
      <c r="O79" s="4">
        <f t="shared" si="17"/>
        <v>284.4</v>
      </c>
      <c r="P79" s="4">
        <v>1</v>
      </c>
      <c r="Q79" s="4">
        <f t="shared" si="19"/>
        <v>284.4</v>
      </c>
      <c r="R79" s="4">
        <f t="shared" si="18"/>
        <v>6541.2</v>
      </c>
    </row>
    <row r="80" spans="1:18" ht="14.25">
      <c r="A80" s="6" t="s">
        <v>321</v>
      </c>
      <c r="B80" s="6" t="s">
        <v>322</v>
      </c>
      <c r="C80" s="6" t="s">
        <v>323</v>
      </c>
      <c r="D80" s="5" t="s">
        <v>324</v>
      </c>
      <c r="E80" s="6" t="s">
        <v>18</v>
      </c>
      <c r="F80" s="4"/>
      <c r="G80" s="4"/>
      <c r="H80" s="4"/>
      <c r="I80" s="4"/>
      <c r="J80" s="4"/>
      <c r="K80" s="4"/>
      <c r="L80" s="4"/>
      <c r="M80" s="4"/>
      <c r="N80" s="4"/>
      <c r="O80" s="6">
        <v>46.5</v>
      </c>
      <c r="P80" s="4">
        <v>1</v>
      </c>
      <c r="Q80" s="4">
        <f t="shared" si="19"/>
        <v>46.5</v>
      </c>
      <c r="R80" s="4">
        <f t="shared" si="18"/>
        <v>1069.5</v>
      </c>
    </row>
    <row r="81" spans="1:18" ht="14.25">
      <c r="A81" s="6" t="s">
        <v>321</v>
      </c>
      <c r="B81" s="6" t="s">
        <v>322</v>
      </c>
      <c r="C81" s="6" t="s">
        <v>513</v>
      </c>
      <c r="D81" s="5"/>
      <c r="E81" s="6"/>
      <c r="F81" s="4"/>
      <c r="G81" s="4"/>
      <c r="H81" s="4"/>
      <c r="I81" s="4"/>
      <c r="J81" s="4"/>
      <c r="K81" s="4"/>
      <c r="L81" s="4"/>
      <c r="M81" s="4"/>
      <c r="N81" s="4"/>
      <c r="O81" s="6"/>
      <c r="P81" s="4"/>
      <c r="Q81" s="4"/>
      <c r="R81" s="4">
        <v>1564</v>
      </c>
    </row>
    <row r="82" spans="1:18" ht="14.25">
      <c r="A82" s="6" t="s">
        <v>514</v>
      </c>
      <c r="B82" s="6"/>
      <c r="C82" s="6" t="s">
        <v>513</v>
      </c>
      <c r="D82" s="5"/>
      <c r="E82" s="6"/>
      <c r="F82" s="4"/>
      <c r="G82" s="4"/>
      <c r="H82" s="4"/>
      <c r="I82" s="4"/>
      <c r="J82" s="4"/>
      <c r="K82" s="4"/>
      <c r="L82" s="4"/>
      <c r="M82" s="4"/>
      <c r="N82" s="4"/>
      <c r="O82" s="6"/>
      <c r="P82" s="4"/>
      <c r="Q82" s="4"/>
      <c r="R82" s="4">
        <v>1150</v>
      </c>
    </row>
    <row r="83" spans="1:18" ht="14.25">
      <c r="A83" s="6" t="s">
        <v>183</v>
      </c>
      <c r="B83" s="6" t="s">
        <v>17</v>
      </c>
      <c r="C83" s="6" t="s">
        <v>184</v>
      </c>
      <c r="D83" s="6" t="s">
        <v>24</v>
      </c>
      <c r="E83" s="6" t="s">
        <v>19</v>
      </c>
      <c r="F83" s="6">
        <v>78</v>
      </c>
      <c r="G83" s="6">
        <v>16</v>
      </c>
      <c r="H83" s="6">
        <f>0.85+0.005*F83</f>
        <v>1.24</v>
      </c>
      <c r="I83" s="2">
        <f>G83*H83</f>
        <v>19.84</v>
      </c>
      <c r="J83" s="6">
        <v>4</v>
      </c>
      <c r="K83" s="6">
        <v>2</v>
      </c>
      <c r="L83" s="6">
        <f>F83/K83</f>
        <v>39</v>
      </c>
      <c r="M83" s="6">
        <f>1+(L83/30-1)*0.4</f>
        <v>1.12</v>
      </c>
      <c r="N83" s="6">
        <f>J83*K83*M83</f>
        <v>8.96</v>
      </c>
      <c r="O83" s="4">
        <f aca="true" t="shared" si="20" ref="O83:O95">I83+N83</f>
        <v>28.8</v>
      </c>
      <c r="P83" s="4">
        <v>1</v>
      </c>
      <c r="Q83" s="4">
        <f t="shared" si="19"/>
        <v>28.8</v>
      </c>
      <c r="R83" s="4">
        <f>Q83*28</f>
        <v>806.4</v>
      </c>
    </row>
    <row r="84" spans="1:18" ht="14.25">
      <c r="A84" s="6" t="s">
        <v>256</v>
      </c>
      <c r="B84" s="6" t="s">
        <v>35</v>
      </c>
      <c r="C84" s="6" t="s">
        <v>257</v>
      </c>
      <c r="D84" s="6" t="s">
        <v>247</v>
      </c>
      <c r="E84" s="6" t="s">
        <v>18</v>
      </c>
      <c r="F84" s="6">
        <v>105</v>
      </c>
      <c r="G84" s="6">
        <v>20</v>
      </c>
      <c r="H84" s="6">
        <f>0.85+0.005*F84</f>
        <v>1.375</v>
      </c>
      <c r="I84" s="2">
        <f>G84*H84</f>
        <v>27.5</v>
      </c>
      <c r="J84" s="6">
        <v>6</v>
      </c>
      <c r="K84" s="6">
        <v>3</v>
      </c>
      <c r="L84" s="6">
        <f>F84/K84</f>
        <v>35</v>
      </c>
      <c r="M84" s="6">
        <f>1+(L84/30-1)*0.4</f>
        <v>1.0666666666666667</v>
      </c>
      <c r="N84" s="6">
        <f>J84*K84*M84</f>
        <v>19.2</v>
      </c>
      <c r="O84" s="4">
        <f t="shared" si="20"/>
        <v>46.7</v>
      </c>
      <c r="P84" s="4">
        <v>1</v>
      </c>
      <c r="Q84" s="4">
        <f t="shared" si="19"/>
        <v>46.7</v>
      </c>
      <c r="R84" s="4">
        <f>Q84*23</f>
        <v>1074.1000000000001</v>
      </c>
    </row>
    <row r="85" spans="1:18" ht="14.25">
      <c r="A85" s="6" t="s">
        <v>148</v>
      </c>
      <c r="B85" s="6" t="s">
        <v>20</v>
      </c>
      <c r="C85" s="6" t="s">
        <v>208</v>
      </c>
      <c r="D85" s="6" t="s">
        <v>59</v>
      </c>
      <c r="E85" s="6" t="s">
        <v>19</v>
      </c>
      <c r="F85" s="6">
        <v>81</v>
      </c>
      <c r="G85" s="6">
        <v>8</v>
      </c>
      <c r="H85" s="6">
        <f>0.85+0.005*F85</f>
        <v>1.255</v>
      </c>
      <c r="I85" s="2">
        <f>G85*H85</f>
        <v>10.04</v>
      </c>
      <c r="J85" s="6" t="s">
        <v>33</v>
      </c>
      <c r="K85" s="6" t="s">
        <v>33</v>
      </c>
      <c r="L85" s="6" t="s">
        <v>33</v>
      </c>
      <c r="M85" s="6" t="s">
        <v>33</v>
      </c>
      <c r="N85" s="6">
        <v>0</v>
      </c>
      <c r="O85" s="4">
        <f t="shared" si="20"/>
        <v>10.04</v>
      </c>
      <c r="P85" s="4">
        <v>1</v>
      </c>
      <c r="Q85" s="4">
        <f t="shared" si="19"/>
        <v>10.04</v>
      </c>
      <c r="R85" s="4">
        <f>Q85*23</f>
        <v>230.92</v>
      </c>
    </row>
    <row r="86" spans="1:18" ht="14.25">
      <c r="A86" s="6" t="s">
        <v>148</v>
      </c>
      <c r="B86" s="6" t="s">
        <v>20</v>
      </c>
      <c r="C86" s="6" t="s">
        <v>149</v>
      </c>
      <c r="D86" s="6" t="s">
        <v>130</v>
      </c>
      <c r="E86" s="6" t="s">
        <v>19</v>
      </c>
      <c r="F86" s="6">
        <v>52</v>
      </c>
      <c r="G86" s="6">
        <v>18</v>
      </c>
      <c r="H86" s="6">
        <v>1.2</v>
      </c>
      <c r="I86" s="2">
        <f>G86*H86</f>
        <v>21.599999999999998</v>
      </c>
      <c r="J86" s="6" t="s">
        <v>33</v>
      </c>
      <c r="K86" s="6" t="s">
        <v>33</v>
      </c>
      <c r="L86" s="6" t="s">
        <v>33</v>
      </c>
      <c r="M86" s="6" t="s">
        <v>33</v>
      </c>
      <c r="N86" s="6">
        <v>0</v>
      </c>
      <c r="O86" s="4">
        <f t="shared" si="20"/>
        <v>21.599999999999998</v>
      </c>
      <c r="P86" s="4">
        <v>1</v>
      </c>
      <c r="Q86" s="4">
        <f t="shared" si="19"/>
        <v>21.599999999999998</v>
      </c>
      <c r="R86" s="4">
        <f>Q86*23</f>
        <v>496.79999999999995</v>
      </c>
    </row>
    <row r="87" spans="1:18" ht="14.25">
      <c r="A87" s="6" t="s">
        <v>148</v>
      </c>
      <c r="B87" s="6" t="s">
        <v>20</v>
      </c>
      <c r="C87" s="6" t="s">
        <v>149</v>
      </c>
      <c r="D87" s="6" t="s">
        <v>286</v>
      </c>
      <c r="E87" s="6" t="s">
        <v>18</v>
      </c>
      <c r="F87" s="6">
        <v>124</v>
      </c>
      <c r="G87" s="6">
        <v>18</v>
      </c>
      <c r="H87" s="6">
        <f>0.85+0.005*F87</f>
        <v>1.47</v>
      </c>
      <c r="I87" s="2">
        <f>G87*H87</f>
        <v>26.46</v>
      </c>
      <c r="J87" s="6" t="s">
        <v>33</v>
      </c>
      <c r="K87" s="6" t="s">
        <v>33</v>
      </c>
      <c r="L87" s="6" t="s">
        <v>33</v>
      </c>
      <c r="M87" s="6" t="s">
        <v>33</v>
      </c>
      <c r="N87" s="6">
        <v>0</v>
      </c>
      <c r="O87" s="4">
        <f t="shared" si="20"/>
        <v>26.46</v>
      </c>
      <c r="P87" s="4">
        <v>1</v>
      </c>
      <c r="Q87" s="4">
        <f t="shared" si="19"/>
        <v>26.46</v>
      </c>
      <c r="R87" s="4">
        <f>Q87*23</f>
        <v>608.58</v>
      </c>
    </row>
    <row r="88" spans="1:18" ht="14.25">
      <c r="A88" s="6" t="s">
        <v>51</v>
      </c>
      <c r="B88" s="6" t="s">
        <v>29</v>
      </c>
      <c r="C88" s="6" t="s">
        <v>49</v>
      </c>
      <c r="D88" s="6" t="s">
        <v>22</v>
      </c>
      <c r="E88" s="6" t="s">
        <v>19</v>
      </c>
      <c r="F88" s="6">
        <v>23</v>
      </c>
      <c r="G88" s="6">
        <v>0</v>
      </c>
      <c r="H88" s="6">
        <v>0</v>
      </c>
      <c r="I88" s="2">
        <v>0</v>
      </c>
      <c r="J88" s="6">
        <v>40</v>
      </c>
      <c r="K88" s="6">
        <v>1</v>
      </c>
      <c r="L88" s="6">
        <f>F88/K88</f>
        <v>23</v>
      </c>
      <c r="M88" s="6">
        <f>1+(L88/30-1)*0.6</f>
        <v>0.8600000000000001</v>
      </c>
      <c r="N88" s="6">
        <f>J88*K88*M88</f>
        <v>34.400000000000006</v>
      </c>
      <c r="O88" s="4">
        <f t="shared" si="20"/>
        <v>34.400000000000006</v>
      </c>
      <c r="P88" s="4">
        <v>1</v>
      </c>
      <c r="Q88" s="4">
        <f t="shared" si="19"/>
        <v>34.400000000000006</v>
      </c>
      <c r="R88" s="4">
        <f>Q88*28</f>
        <v>963.2000000000002</v>
      </c>
    </row>
    <row r="89" spans="1:18" ht="14.25">
      <c r="A89" s="6" t="s">
        <v>51</v>
      </c>
      <c r="B89" s="6" t="s">
        <v>29</v>
      </c>
      <c r="C89" s="6" t="s">
        <v>65</v>
      </c>
      <c r="D89" s="6" t="s">
        <v>66</v>
      </c>
      <c r="E89" s="6" t="s">
        <v>25</v>
      </c>
      <c r="F89" s="6">
        <v>30</v>
      </c>
      <c r="G89" s="6">
        <v>26</v>
      </c>
      <c r="H89" s="6">
        <v>1.2</v>
      </c>
      <c r="I89" s="2">
        <f>G89*H89</f>
        <v>31.2</v>
      </c>
      <c r="J89" s="6">
        <v>4</v>
      </c>
      <c r="K89" s="6">
        <v>1</v>
      </c>
      <c r="L89" s="6">
        <f>F89/K89</f>
        <v>30</v>
      </c>
      <c r="M89" s="6">
        <f>1+(L89/30-1)*0.4</f>
        <v>1</v>
      </c>
      <c r="N89" s="6">
        <f>J89*K89*M89</f>
        <v>4</v>
      </c>
      <c r="O89" s="4">
        <f t="shared" si="20"/>
        <v>35.2</v>
      </c>
      <c r="P89" s="4">
        <v>1</v>
      </c>
      <c r="Q89" s="4">
        <f t="shared" si="19"/>
        <v>35.2</v>
      </c>
      <c r="R89" s="4">
        <f>Q89*28</f>
        <v>985.6000000000001</v>
      </c>
    </row>
    <row r="90" spans="1:18" ht="14.25">
      <c r="A90" s="6" t="s">
        <v>209</v>
      </c>
      <c r="B90" s="6" t="s">
        <v>29</v>
      </c>
      <c r="C90" s="6" t="s">
        <v>208</v>
      </c>
      <c r="D90" s="6" t="s">
        <v>59</v>
      </c>
      <c r="E90" s="6" t="s">
        <v>19</v>
      </c>
      <c r="F90" s="6">
        <v>81</v>
      </c>
      <c r="G90" s="6">
        <v>16</v>
      </c>
      <c r="H90" s="6">
        <f>0.85+0.005*F90</f>
        <v>1.255</v>
      </c>
      <c r="I90" s="2">
        <f>G90*H90</f>
        <v>20.08</v>
      </c>
      <c r="J90" s="6" t="s">
        <v>33</v>
      </c>
      <c r="K90" s="6" t="s">
        <v>33</v>
      </c>
      <c r="L90" s="6" t="s">
        <v>33</v>
      </c>
      <c r="M90" s="6" t="s">
        <v>33</v>
      </c>
      <c r="N90" s="6">
        <v>0</v>
      </c>
      <c r="O90" s="4">
        <f t="shared" si="20"/>
        <v>20.08</v>
      </c>
      <c r="P90" s="4">
        <v>1</v>
      </c>
      <c r="Q90" s="4">
        <f t="shared" si="19"/>
        <v>20.08</v>
      </c>
      <c r="R90" s="4">
        <f>Q90*28</f>
        <v>562.24</v>
      </c>
    </row>
    <row r="91" spans="1:18" ht="14.25">
      <c r="A91" s="6" t="s">
        <v>42</v>
      </c>
      <c r="B91" s="6" t="s">
        <v>35</v>
      </c>
      <c r="C91" s="6" t="s">
        <v>39</v>
      </c>
      <c r="D91" s="6" t="s">
        <v>40</v>
      </c>
      <c r="E91" s="6" t="s">
        <v>19</v>
      </c>
      <c r="F91" s="6">
        <v>20</v>
      </c>
      <c r="G91" s="6">
        <v>0</v>
      </c>
      <c r="H91" s="6">
        <v>0</v>
      </c>
      <c r="I91" s="2">
        <v>0</v>
      </c>
      <c r="J91" s="6">
        <v>32</v>
      </c>
      <c r="K91" s="6">
        <v>1</v>
      </c>
      <c r="L91" s="6">
        <f>F91/K91</f>
        <v>20</v>
      </c>
      <c r="M91" s="6">
        <f>1+(L91/30-1)*0.6</f>
        <v>0.8</v>
      </c>
      <c r="N91" s="6">
        <f>J91*K91*M91</f>
        <v>25.6</v>
      </c>
      <c r="O91" s="4">
        <f t="shared" si="20"/>
        <v>25.6</v>
      </c>
      <c r="P91" s="4">
        <v>1</v>
      </c>
      <c r="Q91" s="4">
        <f t="shared" si="19"/>
        <v>25.6</v>
      </c>
      <c r="R91" s="4">
        <f>Q91*23</f>
        <v>588.8000000000001</v>
      </c>
    </row>
    <row r="92" spans="1:18" s="8" customFormat="1" ht="14.25">
      <c r="A92" s="4" t="s">
        <v>42</v>
      </c>
      <c r="B92" s="4" t="s">
        <v>35</v>
      </c>
      <c r="C92" s="4" t="s">
        <v>60</v>
      </c>
      <c r="D92" s="4" t="s">
        <v>61</v>
      </c>
      <c r="E92" s="4" t="s">
        <v>25</v>
      </c>
      <c r="F92" s="10">
        <v>32</v>
      </c>
      <c r="G92" s="4">
        <v>0</v>
      </c>
      <c r="H92" s="4">
        <v>0</v>
      </c>
      <c r="I92" s="2">
        <v>0</v>
      </c>
      <c r="J92" s="10">
        <v>40</v>
      </c>
      <c r="K92" s="11">
        <v>1</v>
      </c>
      <c r="L92" s="11">
        <f>F92/K92</f>
        <v>32</v>
      </c>
      <c r="M92" s="11">
        <f>1+(L92/30-1)*0.6</f>
        <v>1.04</v>
      </c>
      <c r="N92" s="11">
        <f>J92*K92*M92</f>
        <v>41.6</v>
      </c>
      <c r="O92" s="11">
        <f t="shared" si="20"/>
        <v>41.6</v>
      </c>
      <c r="P92" s="11">
        <v>1</v>
      </c>
      <c r="Q92" s="11">
        <f t="shared" si="19"/>
        <v>41.6</v>
      </c>
      <c r="R92" s="11">
        <f>Q92*23</f>
        <v>956.8000000000001</v>
      </c>
    </row>
    <row r="93" spans="1:18" ht="14.25">
      <c r="A93" s="6" t="s">
        <v>52</v>
      </c>
      <c r="B93" s="6" t="s">
        <v>17</v>
      </c>
      <c r="C93" s="6" t="s">
        <v>201</v>
      </c>
      <c r="D93" s="6" t="s">
        <v>24</v>
      </c>
      <c r="E93" s="6" t="s">
        <v>18</v>
      </c>
      <c r="F93" s="6">
        <v>80</v>
      </c>
      <c r="G93" s="6">
        <v>14</v>
      </c>
      <c r="H93" s="6">
        <f>0.85+0.005*F93</f>
        <v>1.25</v>
      </c>
      <c r="I93" s="2">
        <f>G93*H93</f>
        <v>17.5</v>
      </c>
      <c r="J93" s="6">
        <v>4</v>
      </c>
      <c r="K93" s="6">
        <v>2</v>
      </c>
      <c r="L93" s="6">
        <f>F93/K93</f>
        <v>40</v>
      </c>
      <c r="M93" s="6">
        <f>1+(L93/30-1)*0.4</f>
        <v>1.1333333333333333</v>
      </c>
      <c r="N93" s="6">
        <f>J93*K93*M93</f>
        <v>9.066666666666666</v>
      </c>
      <c r="O93" s="4">
        <f t="shared" si="20"/>
        <v>26.566666666666666</v>
      </c>
      <c r="P93" s="4">
        <v>1</v>
      </c>
      <c r="Q93" s="4">
        <f t="shared" si="19"/>
        <v>26.566666666666666</v>
      </c>
      <c r="R93" s="4">
        <f>Q93*28</f>
        <v>743.8666666666667</v>
      </c>
    </row>
    <row r="94" spans="1:18" ht="14.25">
      <c r="A94" s="6" t="s">
        <v>52</v>
      </c>
      <c r="B94" s="6" t="s">
        <v>17</v>
      </c>
      <c r="C94" s="6" t="s">
        <v>49</v>
      </c>
      <c r="D94" s="6" t="s">
        <v>22</v>
      </c>
      <c r="E94" s="6" t="s">
        <v>19</v>
      </c>
      <c r="F94" s="6">
        <v>23</v>
      </c>
      <c r="G94" s="6">
        <v>0</v>
      </c>
      <c r="H94" s="6">
        <v>0</v>
      </c>
      <c r="I94" s="2">
        <v>0</v>
      </c>
      <c r="J94" s="6">
        <v>40</v>
      </c>
      <c r="K94" s="6">
        <v>1</v>
      </c>
      <c r="L94" s="6">
        <f>F94/K94</f>
        <v>23</v>
      </c>
      <c r="M94" s="6">
        <f>1+(L94/30-1)*0.6</f>
        <v>0.8600000000000001</v>
      </c>
      <c r="N94" s="6">
        <f>J94*K94*M94</f>
        <v>34.400000000000006</v>
      </c>
      <c r="O94" s="4">
        <f t="shared" si="20"/>
        <v>34.400000000000006</v>
      </c>
      <c r="P94" s="4">
        <v>1</v>
      </c>
      <c r="Q94" s="4">
        <f t="shared" si="19"/>
        <v>34.400000000000006</v>
      </c>
      <c r="R94" s="4">
        <f>Q94*28</f>
        <v>963.2000000000002</v>
      </c>
    </row>
    <row r="95" spans="1:18" ht="14.25">
      <c r="A95" s="6" t="s">
        <v>52</v>
      </c>
      <c r="B95" s="6" t="s">
        <v>17</v>
      </c>
      <c r="C95" s="6" t="s">
        <v>228</v>
      </c>
      <c r="D95" s="6" t="s">
        <v>229</v>
      </c>
      <c r="E95" s="6" t="s">
        <v>19</v>
      </c>
      <c r="F95" s="6">
        <v>87</v>
      </c>
      <c r="G95" s="6">
        <v>30</v>
      </c>
      <c r="H95" s="6">
        <f>0.85+0.005*F95</f>
        <v>1.285</v>
      </c>
      <c r="I95" s="2">
        <f>G95*H95</f>
        <v>38.55</v>
      </c>
      <c r="J95" s="6">
        <v>10</v>
      </c>
      <c r="K95" s="6">
        <v>2</v>
      </c>
      <c r="L95" s="6">
        <f>F95/K95</f>
        <v>43.5</v>
      </c>
      <c r="M95" s="6">
        <f>1+(L95/30-1)*0.4</f>
        <v>1.18</v>
      </c>
      <c r="N95" s="6">
        <f>J95*K95*M95</f>
        <v>23.599999999999998</v>
      </c>
      <c r="O95" s="4">
        <f t="shared" si="20"/>
        <v>62.14999999999999</v>
      </c>
      <c r="P95" s="4">
        <v>1</v>
      </c>
      <c r="Q95" s="4">
        <f t="shared" si="19"/>
        <v>62.14999999999999</v>
      </c>
      <c r="R95" s="4">
        <f>Q95*28</f>
        <v>1740.1999999999998</v>
      </c>
    </row>
    <row r="96" spans="1:18" ht="14.25">
      <c r="A96" s="6" t="s">
        <v>316</v>
      </c>
      <c r="B96" s="6" t="s">
        <v>20</v>
      </c>
      <c r="C96" s="6" t="s">
        <v>317</v>
      </c>
      <c r="D96" s="5" t="s">
        <v>324</v>
      </c>
      <c r="E96" s="6" t="s">
        <v>19</v>
      </c>
      <c r="F96" s="4"/>
      <c r="G96" s="4"/>
      <c r="H96" s="4"/>
      <c r="I96" s="4"/>
      <c r="J96" s="4"/>
      <c r="K96" s="4"/>
      <c r="L96" s="4"/>
      <c r="M96" s="4"/>
      <c r="N96" s="4"/>
      <c r="O96" s="6">
        <v>43.5</v>
      </c>
      <c r="P96" s="4">
        <v>1</v>
      </c>
      <c r="Q96" s="4">
        <f t="shared" si="19"/>
        <v>43.5</v>
      </c>
      <c r="R96" s="4">
        <f aca="true" t="shared" si="21" ref="R96:R107">Q96*23</f>
        <v>1000.5</v>
      </c>
    </row>
    <row r="97" spans="1:18" ht="14.25">
      <c r="A97" s="6" t="s">
        <v>316</v>
      </c>
      <c r="B97" s="6" t="s">
        <v>20</v>
      </c>
      <c r="C97" s="6" t="s">
        <v>317</v>
      </c>
      <c r="D97" s="5" t="s">
        <v>324</v>
      </c>
      <c r="E97" s="6" t="s">
        <v>25</v>
      </c>
      <c r="F97" s="4"/>
      <c r="G97" s="4"/>
      <c r="H97" s="4"/>
      <c r="I97" s="4"/>
      <c r="J97" s="4"/>
      <c r="K97" s="4"/>
      <c r="L97" s="4"/>
      <c r="M97" s="4"/>
      <c r="N97" s="4"/>
      <c r="O97" s="6">
        <v>43.5</v>
      </c>
      <c r="P97" s="4">
        <v>1</v>
      </c>
      <c r="Q97" s="4">
        <f t="shared" si="19"/>
        <v>43.5</v>
      </c>
      <c r="R97" s="4">
        <f t="shared" si="21"/>
        <v>1000.5</v>
      </c>
    </row>
    <row r="98" spans="1:18" ht="14.25">
      <c r="A98" s="6" t="s">
        <v>249</v>
      </c>
      <c r="B98" s="6" t="s">
        <v>35</v>
      </c>
      <c r="C98" s="6" t="s">
        <v>250</v>
      </c>
      <c r="D98" s="6" t="s">
        <v>40</v>
      </c>
      <c r="E98" s="6" t="s">
        <v>18</v>
      </c>
      <c r="F98" s="6">
        <v>99</v>
      </c>
      <c r="G98" s="6">
        <v>0</v>
      </c>
      <c r="H98" s="6">
        <v>0</v>
      </c>
      <c r="I98" s="2">
        <v>0</v>
      </c>
      <c r="J98" s="6">
        <v>8</v>
      </c>
      <c r="K98" s="6">
        <v>3</v>
      </c>
      <c r="L98" s="6">
        <f>F98/K98</f>
        <v>33</v>
      </c>
      <c r="M98" s="6">
        <f>1+(L98/30-1)*0.4</f>
        <v>1.04</v>
      </c>
      <c r="N98" s="6">
        <f>J98*K98*M98</f>
        <v>24.96</v>
      </c>
      <c r="O98" s="4">
        <f aca="true" t="shared" si="22" ref="O98:O126">I98+N98</f>
        <v>24.96</v>
      </c>
      <c r="P98" s="4">
        <v>1</v>
      </c>
      <c r="Q98" s="4">
        <f t="shared" si="19"/>
        <v>24.96</v>
      </c>
      <c r="R98" s="4">
        <f t="shared" si="21"/>
        <v>574.08</v>
      </c>
    </row>
    <row r="99" spans="1:18" ht="14.25">
      <c r="A99" s="6" t="s">
        <v>177</v>
      </c>
      <c r="B99" s="6" t="s">
        <v>20</v>
      </c>
      <c r="C99" s="6" t="s">
        <v>240</v>
      </c>
      <c r="D99" s="6" t="s">
        <v>241</v>
      </c>
      <c r="E99" s="6" t="s">
        <v>25</v>
      </c>
      <c r="F99" s="6">
        <v>98</v>
      </c>
      <c r="G99" s="6">
        <v>20</v>
      </c>
      <c r="H99" s="6">
        <f>0.85+0.005*F99</f>
        <v>1.3399999999999999</v>
      </c>
      <c r="I99" s="2">
        <f aca="true" t="shared" si="23" ref="I99:I119">G99*H99</f>
        <v>26.799999999999997</v>
      </c>
      <c r="J99" s="6" t="s">
        <v>33</v>
      </c>
      <c r="K99" s="6" t="s">
        <v>33</v>
      </c>
      <c r="L99" s="6" t="s">
        <v>33</v>
      </c>
      <c r="M99" s="6" t="s">
        <v>33</v>
      </c>
      <c r="N99" s="6">
        <v>0</v>
      </c>
      <c r="O99" s="4">
        <f t="shared" si="22"/>
        <v>26.799999999999997</v>
      </c>
      <c r="P99" s="4">
        <v>1</v>
      </c>
      <c r="Q99" s="4">
        <f t="shared" si="19"/>
        <v>26.799999999999997</v>
      </c>
      <c r="R99" s="4">
        <f t="shared" si="21"/>
        <v>616.4</v>
      </c>
    </row>
    <row r="100" spans="1:18" ht="14.25">
      <c r="A100" s="6" t="s">
        <v>177</v>
      </c>
      <c r="B100" s="6" t="s">
        <v>20</v>
      </c>
      <c r="C100" s="6" t="s">
        <v>239</v>
      </c>
      <c r="D100" s="6" t="s">
        <v>40</v>
      </c>
      <c r="E100" s="6" t="s">
        <v>18</v>
      </c>
      <c r="F100" s="6">
        <v>98</v>
      </c>
      <c r="G100" s="6">
        <v>14</v>
      </c>
      <c r="H100" s="6">
        <f>0.85+0.005*F100</f>
        <v>1.3399999999999999</v>
      </c>
      <c r="I100" s="2">
        <f t="shared" si="23"/>
        <v>18.759999999999998</v>
      </c>
      <c r="J100" s="6">
        <v>6</v>
      </c>
      <c r="K100" s="6">
        <v>2</v>
      </c>
      <c r="L100" s="6">
        <f>F100/K100</f>
        <v>49</v>
      </c>
      <c r="M100" s="6">
        <f>1+(L100/30-1)*0.4</f>
        <v>1.2533333333333334</v>
      </c>
      <c r="N100" s="6">
        <f>J100*K100*M100</f>
        <v>15.040000000000001</v>
      </c>
      <c r="O100" s="4">
        <f t="shared" si="22"/>
        <v>33.8</v>
      </c>
      <c r="P100" s="4">
        <v>1</v>
      </c>
      <c r="Q100" s="4">
        <f t="shared" si="19"/>
        <v>33.8</v>
      </c>
      <c r="R100" s="4">
        <f t="shared" si="21"/>
        <v>777.4</v>
      </c>
    </row>
    <row r="101" spans="1:18" ht="14.25">
      <c r="A101" s="6" t="s">
        <v>177</v>
      </c>
      <c r="B101" s="6" t="s">
        <v>20</v>
      </c>
      <c r="C101" s="6" t="s">
        <v>178</v>
      </c>
      <c r="D101" s="6" t="s">
        <v>166</v>
      </c>
      <c r="E101" s="6" t="s">
        <v>25</v>
      </c>
      <c r="F101" s="6">
        <v>78</v>
      </c>
      <c r="G101" s="6">
        <v>24</v>
      </c>
      <c r="H101" s="6">
        <f>0.85+0.005*F101</f>
        <v>1.24</v>
      </c>
      <c r="I101" s="2">
        <f t="shared" si="23"/>
        <v>29.759999999999998</v>
      </c>
      <c r="J101" s="6">
        <v>6</v>
      </c>
      <c r="K101" s="6">
        <v>2</v>
      </c>
      <c r="L101" s="6">
        <f>F101/K101</f>
        <v>39</v>
      </c>
      <c r="M101" s="6">
        <f>1+(L101/30-1)*0.4</f>
        <v>1.12</v>
      </c>
      <c r="N101" s="6">
        <f>J101*K101*M101</f>
        <v>13.440000000000001</v>
      </c>
      <c r="O101" s="4">
        <f t="shared" si="22"/>
        <v>43.2</v>
      </c>
      <c r="P101" s="4">
        <v>1</v>
      </c>
      <c r="Q101" s="4">
        <f t="shared" si="19"/>
        <v>43.2</v>
      </c>
      <c r="R101" s="4">
        <f t="shared" si="21"/>
        <v>993.6</v>
      </c>
    </row>
    <row r="102" spans="1:18" ht="14.25">
      <c r="A102" s="6" t="s">
        <v>177</v>
      </c>
      <c r="B102" s="6" t="s">
        <v>20</v>
      </c>
      <c r="C102" s="6" t="s">
        <v>203</v>
      </c>
      <c r="D102" s="6" t="s">
        <v>24</v>
      </c>
      <c r="E102" s="6" t="s">
        <v>19</v>
      </c>
      <c r="F102" s="6">
        <v>80</v>
      </c>
      <c r="G102" s="6">
        <v>24</v>
      </c>
      <c r="H102" s="6">
        <f>0.85+0.005*F102</f>
        <v>1.25</v>
      </c>
      <c r="I102" s="2">
        <f t="shared" si="23"/>
        <v>30</v>
      </c>
      <c r="J102" s="6">
        <v>6</v>
      </c>
      <c r="K102" s="6">
        <v>2</v>
      </c>
      <c r="L102" s="6">
        <f>F102/K102</f>
        <v>40</v>
      </c>
      <c r="M102" s="6">
        <f>1+(L102/30-1)*0.4</f>
        <v>1.1333333333333333</v>
      </c>
      <c r="N102" s="6">
        <f>J102*K102*M102</f>
        <v>13.6</v>
      </c>
      <c r="O102" s="4">
        <f t="shared" si="22"/>
        <v>43.6</v>
      </c>
      <c r="P102" s="4">
        <v>1</v>
      </c>
      <c r="Q102" s="4">
        <f t="shared" si="19"/>
        <v>43.6</v>
      </c>
      <c r="R102" s="4">
        <f t="shared" si="21"/>
        <v>1002.8000000000001</v>
      </c>
    </row>
    <row r="103" spans="1:18" ht="14.25">
      <c r="A103" s="6" t="s">
        <v>85</v>
      </c>
      <c r="B103" s="6" t="s">
        <v>20</v>
      </c>
      <c r="C103" s="6" t="s">
        <v>88</v>
      </c>
      <c r="D103" s="6" t="s">
        <v>27</v>
      </c>
      <c r="E103" s="6" t="s">
        <v>19</v>
      </c>
      <c r="F103" s="6">
        <v>37</v>
      </c>
      <c r="G103" s="6">
        <v>10</v>
      </c>
      <c r="H103" s="6">
        <v>1.2</v>
      </c>
      <c r="I103" s="2">
        <f t="shared" si="23"/>
        <v>12</v>
      </c>
      <c r="J103" s="6" t="s">
        <v>33</v>
      </c>
      <c r="K103" s="6" t="s">
        <v>33</v>
      </c>
      <c r="L103" s="6" t="s">
        <v>33</v>
      </c>
      <c r="M103" s="6" t="s">
        <v>33</v>
      </c>
      <c r="N103" s="6">
        <v>0</v>
      </c>
      <c r="O103" s="4">
        <f t="shared" si="22"/>
        <v>12</v>
      </c>
      <c r="P103" s="4">
        <v>1</v>
      </c>
      <c r="Q103" s="4">
        <f t="shared" si="19"/>
        <v>12</v>
      </c>
      <c r="R103" s="4">
        <f t="shared" si="21"/>
        <v>276</v>
      </c>
    </row>
    <row r="104" spans="1:18" ht="14.25">
      <c r="A104" s="6" t="s">
        <v>85</v>
      </c>
      <c r="B104" s="6" t="s">
        <v>20</v>
      </c>
      <c r="C104" s="6" t="s">
        <v>169</v>
      </c>
      <c r="D104" s="6" t="s">
        <v>170</v>
      </c>
      <c r="E104" s="6" t="s">
        <v>25</v>
      </c>
      <c r="F104" s="6">
        <v>74</v>
      </c>
      <c r="G104" s="6">
        <v>10</v>
      </c>
      <c r="H104" s="6">
        <f>0.85+0.005*F104</f>
        <v>1.22</v>
      </c>
      <c r="I104" s="2">
        <f t="shared" si="23"/>
        <v>12.2</v>
      </c>
      <c r="J104" s="6" t="s">
        <v>33</v>
      </c>
      <c r="K104" s="6" t="s">
        <v>33</v>
      </c>
      <c r="L104" s="6" t="s">
        <v>33</v>
      </c>
      <c r="M104" s="6" t="s">
        <v>33</v>
      </c>
      <c r="N104" s="6">
        <v>0</v>
      </c>
      <c r="O104" s="4">
        <f t="shared" si="22"/>
        <v>12.2</v>
      </c>
      <c r="P104" s="4">
        <v>1</v>
      </c>
      <c r="Q104" s="4">
        <f t="shared" si="19"/>
        <v>12.2</v>
      </c>
      <c r="R104" s="4">
        <f t="shared" si="21"/>
        <v>280.59999999999997</v>
      </c>
    </row>
    <row r="105" spans="1:18" ht="14.25">
      <c r="A105" s="6" t="s">
        <v>85</v>
      </c>
      <c r="B105" s="6" t="s">
        <v>20</v>
      </c>
      <c r="C105" s="6" t="s">
        <v>86</v>
      </c>
      <c r="D105" s="6" t="s">
        <v>27</v>
      </c>
      <c r="E105" s="6" t="s">
        <v>19</v>
      </c>
      <c r="F105" s="6">
        <v>37</v>
      </c>
      <c r="G105" s="6">
        <v>15</v>
      </c>
      <c r="H105" s="6">
        <v>1.2</v>
      </c>
      <c r="I105" s="2">
        <f t="shared" si="23"/>
        <v>18</v>
      </c>
      <c r="J105" s="6" t="s">
        <v>33</v>
      </c>
      <c r="K105" s="6" t="s">
        <v>33</v>
      </c>
      <c r="L105" s="6" t="s">
        <v>33</v>
      </c>
      <c r="M105" s="6" t="s">
        <v>33</v>
      </c>
      <c r="N105" s="6">
        <v>0</v>
      </c>
      <c r="O105" s="4">
        <f t="shared" si="22"/>
        <v>18</v>
      </c>
      <c r="P105" s="4">
        <v>1</v>
      </c>
      <c r="Q105" s="4">
        <f t="shared" si="19"/>
        <v>18</v>
      </c>
      <c r="R105" s="4">
        <f t="shared" si="21"/>
        <v>414</v>
      </c>
    </row>
    <row r="106" spans="1:18" ht="14.25">
      <c r="A106" s="6" t="s">
        <v>85</v>
      </c>
      <c r="B106" s="6" t="s">
        <v>20</v>
      </c>
      <c r="C106" s="6" t="s">
        <v>233</v>
      </c>
      <c r="D106" s="6" t="s">
        <v>40</v>
      </c>
      <c r="E106" s="6" t="s">
        <v>18</v>
      </c>
      <c r="F106" s="6">
        <v>89</v>
      </c>
      <c r="G106" s="6">
        <v>13</v>
      </c>
      <c r="H106" s="6">
        <f>0.85+0.005*F106</f>
        <v>1.295</v>
      </c>
      <c r="I106" s="2">
        <f t="shared" si="23"/>
        <v>16.835</v>
      </c>
      <c r="J106" s="6">
        <v>2</v>
      </c>
      <c r="K106" s="6">
        <v>2</v>
      </c>
      <c r="L106" s="6">
        <f>F106/K106</f>
        <v>44.5</v>
      </c>
      <c r="M106" s="6">
        <f>1+(L106/30-1)*0.4</f>
        <v>1.1933333333333334</v>
      </c>
      <c r="N106" s="6">
        <f>J106*K106*M106</f>
        <v>4.773333333333333</v>
      </c>
      <c r="O106" s="4">
        <f t="shared" si="22"/>
        <v>21.608333333333334</v>
      </c>
      <c r="P106" s="4">
        <v>1</v>
      </c>
      <c r="Q106" s="4">
        <f t="shared" si="19"/>
        <v>21.608333333333334</v>
      </c>
      <c r="R106" s="4">
        <f t="shared" si="21"/>
        <v>496.9916666666667</v>
      </c>
    </row>
    <row r="107" spans="1:18" ht="14.25">
      <c r="A107" s="6" t="s">
        <v>85</v>
      </c>
      <c r="B107" s="6" t="s">
        <v>20</v>
      </c>
      <c r="C107" s="6" t="s">
        <v>233</v>
      </c>
      <c r="D107" s="6" t="s">
        <v>245</v>
      </c>
      <c r="E107" s="6" t="s">
        <v>19</v>
      </c>
      <c r="F107" s="6">
        <v>98</v>
      </c>
      <c r="G107" s="6">
        <v>13</v>
      </c>
      <c r="H107" s="6">
        <f>0.85+0.005*F107</f>
        <v>1.3399999999999999</v>
      </c>
      <c r="I107" s="2">
        <f t="shared" si="23"/>
        <v>17.419999999999998</v>
      </c>
      <c r="J107" s="6">
        <v>2</v>
      </c>
      <c r="K107" s="6">
        <v>2</v>
      </c>
      <c r="L107" s="6">
        <f>F107/K107</f>
        <v>49</v>
      </c>
      <c r="M107" s="6">
        <f>1+(L107/30-1)*0.4</f>
        <v>1.2533333333333334</v>
      </c>
      <c r="N107" s="6">
        <f>J107*K107*M107</f>
        <v>5.013333333333334</v>
      </c>
      <c r="O107" s="4">
        <f t="shared" si="22"/>
        <v>22.43333333333333</v>
      </c>
      <c r="P107" s="4">
        <v>1</v>
      </c>
      <c r="Q107" s="4">
        <f t="shared" si="19"/>
        <v>22.43333333333333</v>
      </c>
      <c r="R107" s="4">
        <f t="shared" si="21"/>
        <v>515.9666666666666</v>
      </c>
    </row>
    <row r="108" spans="1:18" ht="14.25">
      <c r="A108" s="6" t="s">
        <v>300</v>
      </c>
      <c r="B108" s="6" t="s">
        <v>29</v>
      </c>
      <c r="C108" s="6" t="s">
        <v>301</v>
      </c>
      <c r="D108" s="6" t="s">
        <v>244</v>
      </c>
      <c r="E108" s="6" t="s">
        <v>19</v>
      </c>
      <c r="F108" s="6">
        <v>140</v>
      </c>
      <c r="G108" s="6">
        <v>40</v>
      </c>
      <c r="H108" s="6">
        <f>0.85+0.005*F108</f>
        <v>1.55</v>
      </c>
      <c r="I108" s="2">
        <f t="shared" si="23"/>
        <v>62</v>
      </c>
      <c r="J108" s="6">
        <v>26</v>
      </c>
      <c r="K108" s="6">
        <v>3</v>
      </c>
      <c r="L108" s="6">
        <f>F108/K108</f>
        <v>46.666666666666664</v>
      </c>
      <c r="M108" s="6">
        <f>1+(L108/30-1)*0.4</f>
        <v>1.2222222222222223</v>
      </c>
      <c r="N108" s="6">
        <f>J108*K108*M108</f>
        <v>95.33333333333334</v>
      </c>
      <c r="O108" s="4">
        <f t="shared" si="22"/>
        <v>157.33333333333334</v>
      </c>
      <c r="P108" s="4">
        <v>1.2</v>
      </c>
      <c r="Q108" s="4">
        <f t="shared" si="19"/>
        <v>188.8</v>
      </c>
      <c r="R108" s="4">
        <f aca="true" t="shared" si="24" ref="R108:R124">Q108*28</f>
        <v>5286.400000000001</v>
      </c>
    </row>
    <row r="109" spans="1:18" ht="14.25">
      <c r="A109" s="6" t="s">
        <v>106</v>
      </c>
      <c r="B109" s="6" t="s">
        <v>29</v>
      </c>
      <c r="C109" s="6" t="s">
        <v>103</v>
      </c>
      <c r="D109" s="6" t="s">
        <v>23</v>
      </c>
      <c r="E109" s="6" t="s">
        <v>19</v>
      </c>
      <c r="F109" s="6">
        <v>38</v>
      </c>
      <c r="G109" s="6">
        <v>4</v>
      </c>
      <c r="H109" s="6">
        <v>1.2</v>
      </c>
      <c r="I109" s="2">
        <f t="shared" si="23"/>
        <v>4.8</v>
      </c>
      <c r="J109" s="6" t="s">
        <v>33</v>
      </c>
      <c r="K109" s="6" t="s">
        <v>33</v>
      </c>
      <c r="L109" s="6" t="s">
        <v>33</v>
      </c>
      <c r="M109" s="6" t="s">
        <v>33</v>
      </c>
      <c r="N109" s="6">
        <v>0</v>
      </c>
      <c r="O109" s="4">
        <f t="shared" si="22"/>
        <v>4.8</v>
      </c>
      <c r="P109" s="4">
        <v>1</v>
      </c>
      <c r="Q109" s="4">
        <f t="shared" si="19"/>
        <v>4.8</v>
      </c>
      <c r="R109" s="4">
        <f t="shared" si="24"/>
        <v>134.4</v>
      </c>
    </row>
    <row r="110" spans="1:18" ht="14.25">
      <c r="A110" s="6" t="s">
        <v>106</v>
      </c>
      <c r="B110" s="6" t="s">
        <v>29</v>
      </c>
      <c r="C110" s="6" t="s">
        <v>109</v>
      </c>
      <c r="D110" s="6" t="s">
        <v>23</v>
      </c>
      <c r="E110" s="6" t="s">
        <v>19</v>
      </c>
      <c r="F110" s="6">
        <v>38</v>
      </c>
      <c r="G110" s="6">
        <v>4</v>
      </c>
      <c r="H110" s="6">
        <v>1.2</v>
      </c>
      <c r="I110" s="2">
        <f t="shared" si="23"/>
        <v>4.8</v>
      </c>
      <c r="J110" s="6" t="s">
        <v>33</v>
      </c>
      <c r="K110" s="6" t="s">
        <v>33</v>
      </c>
      <c r="L110" s="6" t="s">
        <v>33</v>
      </c>
      <c r="M110" s="6" t="s">
        <v>33</v>
      </c>
      <c r="N110" s="6">
        <v>0</v>
      </c>
      <c r="O110" s="4">
        <f t="shared" si="22"/>
        <v>4.8</v>
      </c>
      <c r="P110" s="4">
        <v>1</v>
      </c>
      <c r="Q110" s="4">
        <f t="shared" si="19"/>
        <v>4.8</v>
      </c>
      <c r="R110" s="4">
        <f t="shared" si="24"/>
        <v>134.4</v>
      </c>
    </row>
    <row r="111" spans="1:18" ht="14.25">
      <c r="A111" s="6" t="s">
        <v>106</v>
      </c>
      <c r="B111" s="6" t="s">
        <v>29</v>
      </c>
      <c r="C111" s="6" t="s">
        <v>216</v>
      </c>
      <c r="D111" s="6" t="s">
        <v>59</v>
      </c>
      <c r="E111" s="6" t="s">
        <v>18</v>
      </c>
      <c r="F111" s="6">
        <v>84</v>
      </c>
      <c r="G111" s="6">
        <v>16</v>
      </c>
      <c r="H111" s="6">
        <f>0.85+0.005*F111</f>
        <v>1.27</v>
      </c>
      <c r="I111" s="2">
        <f t="shared" si="23"/>
        <v>20.32</v>
      </c>
      <c r="J111" s="6" t="s">
        <v>33</v>
      </c>
      <c r="K111" s="6" t="s">
        <v>33</v>
      </c>
      <c r="L111" s="6" t="s">
        <v>33</v>
      </c>
      <c r="M111" s="6" t="s">
        <v>33</v>
      </c>
      <c r="N111" s="6">
        <v>0</v>
      </c>
      <c r="O111" s="4">
        <f t="shared" si="22"/>
        <v>20.32</v>
      </c>
      <c r="P111" s="4">
        <v>1</v>
      </c>
      <c r="Q111" s="4">
        <f t="shared" si="19"/>
        <v>20.32</v>
      </c>
      <c r="R111" s="4">
        <f t="shared" si="24"/>
        <v>568.96</v>
      </c>
    </row>
    <row r="112" spans="1:18" ht="14.25">
      <c r="A112" s="6" t="s">
        <v>106</v>
      </c>
      <c r="B112" s="6" t="s">
        <v>29</v>
      </c>
      <c r="C112" s="6" t="s">
        <v>216</v>
      </c>
      <c r="D112" s="6" t="s">
        <v>280</v>
      </c>
      <c r="E112" s="6" t="s">
        <v>19</v>
      </c>
      <c r="F112" s="6">
        <v>138</v>
      </c>
      <c r="G112" s="6">
        <v>16</v>
      </c>
      <c r="H112" s="6">
        <f>0.85+0.005*F112</f>
        <v>1.54</v>
      </c>
      <c r="I112" s="2">
        <f t="shared" si="23"/>
        <v>24.64</v>
      </c>
      <c r="J112" s="6" t="s">
        <v>33</v>
      </c>
      <c r="K112" s="6" t="s">
        <v>33</v>
      </c>
      <c r="L112" s="6" t="s">
        <v>33</v>
      </c>
      <c r="M112" s="6" t="s">
        <v>33</v>
      </c>
      <c r="N112" s="6">
        <v>0</v>
      </c>
      <c r="O112" s="4">
        <f t="shared" si="22"/>
        <v>24.64</v>
      </c>
      <c r="P112" s="4">
        <v>1</v>
      </c>
      <c r="Q112" s="4">
        <f t="shared" si="19"/>
        <v>24.64</v>
      </c>
      <c r="R112" s="4">
        <f t="shared" si="24"/>
        <v>689.9200000000001</v>
      </c>
    </row>
    <row r="113" spans="1:18" ht="14.25">
      <c r="A113" s="6" t="s">
        <v>251</v>
      </c>
      <c r="B113" s="6" t="s">
        <v>29</v>
      </c>
      <c r="C113" s="6" t="s">
        <v>250</v>
      </c>
      <c r="D113" s="6" t="s">
        <v>40</v>
      </c>
      <c r="E113" s="6" t="s">
        <v>18</v>
      </c>
      <c r="F113" s="6">
        <v>99</v>
      </c>
      <c r="G113" s="6">
        <v>24</v>
      </c>
      <c r="H113" s="6">
        <f>0.85+0.005*F113</f>
        <v>1.345</v>
      </c>
      <c r="I113" s="2">
        <f t="shared" si="23"/>
        <v>32.28</v>
      </c>
      <c r="J113" s="6">
        <v>18</v>
      </c>
      <c r="K113" s="6">
        <v>3</v>
      </c>
      <c r="L113" s="6">
        <f>F113/K113</f>
        <v>33</v>
      </c>
      <c r="M113" s="6">
        <f>1+(L113/30-1)*0.4</f>
        <v>1.04</v>
      </c>
      <c r="N113" s="6">
        <f>J113*K113*M113</f>
        <v>56.160000000000004</v>
      </c>
      <c r="O113" s="4">
        <f t="shared" si="22"/>
        <v>88.44</v>
      </c>
      <c r="P113" s="4">
        <v>1</v>
      </c>
      <c r="Q113" s="4">
        <f t="shared" si="19"/>
        <v>88.44</v>
      </c>
      <c r="R113" s="4">
        <f t="shared" si="24"/>
        <v>2476.3199999999997</v>
      </c>
    </row>
    <row r="114" spans="1:18" ht="14.25">
      <c r="A114" s="6" t="s">
        <v>311</v>
      </c>
      <c r="B114" s="6" t="s">
        <v>29</v>
      </c>
      <c r="C114" s="6" t="s">
        <v>295</v>
      </c>
      <c r="D114" s="6" t="s">
        <v>296</v>
      </c>
      <c r="E114" s="6" t="s">
        <v>18</v>
      </c>
      <c r="F114" s="6">
        <v>273</v>
      </c>
      <c r="G114" s="6">
        <v>24</v>
      </c>
      <c r="H114" s="6">
        <f>0.85+0.005*F114</f>
        <v>2.215</v>
      </c>
      <c r="I114" s="2">
        <f t="shared" si="23"/>
        <v>53.16</v>
      </c>
      <c r="J114" s="6" t="s">
        <v>33</v>
      </c>
      <c r="K114" s="6" t="s">
        <v>33</v>
      </c>
      <c r="L114" s="6" t="s">
        <v>33</v>
      </c>
      <c r="M114" s="6" t="s">
        <v>33</v>
      </c>
      <c r="N114" s="6">
        <v>0</v>
      </c>
      <c r="O114" s="4">
        <f t="shared" si="22"/>
        <v>53.16</v>
      </c>
      <c r="P114" s="4">
        <v>1</v>
      </c>
      <c r="Q114" s="4">
        <f t="shared" si="19"/>
        <v>53.16</v>
      </c>
      <c r="R114" s="4">
        <f t="shared" si="24"/>
        <v>1488.48</v>
      </c>
    </row>
    <row r="115" spans="1:18" ht="14.25">
      <c r="A115" s="6" t="s">
        <v>147</v>
      </c>
      <c r="B115" s="6" t="s">
        <v>29</v>
      </c>
      <c r="C115" s="6" t="s">
        <v>145</v>
      </c>
      <c r="D115" s="6" t="s">
        <v>130</v>
      </c>
      <c r="E115" s="6" t="s">
        <v>19</v>
      </c>
      <c r="F115" s="6">
        <v>52</v>
      </c>
      <c r="G115" s="6">
        <v>14</v>
      </c>
      <c r="H115" s="6">
        <v>1.2</v>
      </c>
      <c r="I115" s="2">
        <f t="shared" si="23"/>
        <v>16.8</v>
      </c>
      <c r="J115" s="6" t="s">
        <v>33</v>
      </c>
      <c r="K115" s="6" t="s">
        <v>33</v>
      </c>
      <c r="L115" s="6" t="s">
        <v>33</v>
      </c>
      <c r="M115" s="6" t="s">
        <v>33</v>
      </c>
      <c r="N115" s="6">
        <v>0</v>
      </c>
      <c r="O115" s="4">
        <f t="shared" si="22"/>
        <v>16.8</v>
      </c>
      <c r="P115" s="4">
        <v>1</v>
      </c>
      <c r="Q115" s="4">
        <f t="shared" si="19"/>
        <v>16.8</v>
      </c>
      <c r="R115" s="4">
        <f t="shared" si="24"/>
        <v>470.40000000000003</v>
      </c>
    </row>
    <row r="116" spans="1:18" ht="14.25">
      <c r="A116" s="6" t="s">
        <v>147</v>
      </c>
      <c r="B116" s="6" t="s">
        <v>29</v>
      </c>
      <c r="C116" s="6" t="s">
        <v>145</v>
      </c>
      <c r="D116" s="6" t="s">
        <v>59</v>
      </c>
      <c r="E116" s="6" t="s">
        <v>19</v>
      </c>
      <c r="F116" s="6">
        <v>87</v>
      </c>
      <c r="G116" s="6">
        <v>14</v>
      </c>
      <c r="H116" s="6">
        <f>0.85+0.005*F116</f>
        <v>1.285</v>
      </c>
      <c r="I116" s="2">
        <f t="shared" si="23"/>
        <v>17.99</v>
      </c>
      <c r="J116" s="6" t="s">
        <v>33</v>
      </c>
      <c r="K116" s="6" t="s">
        <v>33</v>
      </c>
      <c r="L116" s="6" t="s">
        <v>33</v>
      </c>
      <c r="M116" s="6" t="s">
        <v>33</v>
      </c>
      <c r="N116" s="6">
        <v>0</v>
      </c>
      <c r="O116" s="4">
        <f t="shared" si="22"/>
        <v>17.99</v>
      </c>
      <c r="P116" s="4">
        <v>1</v>
      </c>
      <c r="Q116" s="4">
        <f t="shared" si="19"/>
        <v>17.99</v>
      </c>
      <c r="R116" s="4">
        <f t="shared" si="24"/>
        <v>503.71999999999997</v>
      </c>
    </row>
    <row r="117" spans="1:18" s="7" customFormat="1" ht="14.25">
      <c r="A117" s="6" t="s">
        <v>147</v>
      </c>
      <c r="B117" s="6" t="s">
        <v>29</v>
      </c>
      <c r="C117" s="6" t="s">
        <v>273</v>
      </c>
      <c r="D117" s="6" t="s">
        <v>247</v>
      </c>
      <c r="E117" s="6" t="s">
        <v>19</v>
      </c>
      <c r="F117" s="6">
        <v>110</v>
      </c>
      <c r="G117" s="10">
        <v>12</v>
      </c>
      <c r="H117" s="6">
        <f>0.85+0.005*F117</f>
        <v>1.4</v>
      </c>
      <c r="I117" s="2">
        <f t="shared" si="23"/>
        <v>16.799999999999997</v>
      </c>
      <c r="J117" s="6">
        <v>4</v>
      </c>
      <c r="K117" s="6">
        <v>3</v>
      </c>
      <c r="L117" s="6">
        <f>F117/K117</f>
        <v>36.666666666666664</v>
      </c>
      <c r="M117" s="6">
        <f>1+(L117/30-1)*0.4</f>
        <v>1.0888888888888888</v>
      </c>
      <c r="N117" s="6">
        <f>J117*K117*M117</f>
        <v>13.066666666666666</v>
      </c>
      <c r="O117" s="4">
        <f t="shared" si="22"/>
        <v>29.866666666666664</v>
      </c>
      <c r="P117" s="4">
        <v>1</v>
      </c>
      <c r="Q117" s="4">
        <f t="shared" si="19"/>
        <v>29.866666666666664</v>
      </c>
      <c r="R117" s="4">
        <f t="shared" si="24"/>
        <v>836.2666666666665</v>
      </c>
    </row>
    <row r="118" spans="1:18" s="7" customFormat="1" ht="14.25">
      <c r="A118" s="6" t="s">
        <v>147</v>
      </c>
      <c r="B118" s="6" t="s">
        <v>29</v>
      </c>
      <c r="C118" s="6" t="s">
        <v>159</v>
      </c>
      <c r="D118" s="6" t="s">
        <v>127</v>
      </c>
      <c r="E118" s="6" t="s">
        <v>19</v>
      </c>
      <c r="F118" s="6">
        <v>53</v>
      </c>
      <c r="G118" s="10">
        <v>12</v>
      </c>
      <c r="H118" s="6">
        <v>1.2</v>
      </c>
      <c r="I118" s="2">
        <f t="shared" si="23"/>
        <v>14.399999999999999</v>
      </c>
      <c r="J118" s="6">
        <v>4</v>
      </c>
      <c r="K118" s="6">
        <v>1</v>
      </c>
      <c r="L118" s="6">
        <f>F118/K118</f>
        <v>53</v>
      </c>
      <c r="M118" s="6">
        <f>1+(L118/30-1)*0.4</f>
        <v>1.3066666666666666</v>
      </c>
      <c r="N118" s="6">
        <f>J118*K118*M118</f>
        <v>5.226666666666667</v>
      </c>
      <c r="O118" s="4">
        <f t="shared" si="22"/>
        <v>19.626666666666665</v>
      </c>
      <c r="P118" s="4">
        <v>1</v>
      </c>
      <c r="Q118" s="4">
        <f t="shared" si="19"/>
        <v>19.626666666666665</v>
      </c>
      <c r="R118" s="4">
        <f t="shared" si="24"/>
        <v>549.5466666666666</v>
      </c>
    </row>
    <row r="119" spans="1:18" s="7" customFormat="1" ht="14.25">
      <c r="A119" s="6" t="s">
        <v>147</v>
      </c>
      <c r="B119" s="6" t="s">
        <v>29</v>
      </c>
      <c r="C119" s="6" t="s">
        <v>273</v>
      </c>
      <c r="D119" s="6" t="s">
        <v>76</v>
      </c>
      <c r="E119" s="6" t="s">
        <v>18</v>
      </c>
      <c r="F119" s="6">
        <v>146</v>
      </c>
      <c r="G119" s="10">
        <v>2</v>
      </c>
      <c r="H119" s="6">
        <f>0.85+0.005*F119</f>
        <v>1.58</v>
      </c>
      <c r="I119" s="2">
        <f t="shared" si="23"/>
        <v>3.16</v>
      </c>
      <c r="J119" s="10">
        <v>0</v>
      </c>
      <c r="K119" s="6">
        <v>3</v>
      </c>
      <c r="L119" s="6">
        <f>F119/K119</f>
        <v>48.666666666666664</v>
      </c>
      <c r="M119" s="6">
        <f>1+(L119/30-1)*0.4</f>
        <v>1.248888888888889</v>
      </c>
      <c r="N119" s="6">
        <f>J119*K119*M119</f>
        <v>0</v>
      </c>
      <c r="O119" s="4">
        <f t="shared" si="22"/>
        <v>3.16</v>
      </c>
      <c r="P119" s="4">
        <v>1</v>
      </c>
      <c r="Q119" s="4">
        <f t="shared" si="19"/>
        <v>3.16</v>
      </c>
      <c r="R119" s="4">
        <f t="shared" si="24"/>
        <v>88.48</v>
      </c>
    </row>
    <row r="120" spans="1:18" ht="14.25">
      <c r="A120" s="6" t="s">
        <v>147</v>
      </c>
      <c r="B120" s="6" t="s">
        <v>29</v>
      </c>
      <c r="C120" s="6" t="s">
        <v>260</v>
      </c>
      <c r="D120" s="6" t="s">
        <v>245</v>
      </c>
      <c r="E120" s="6" t="s">
        <v>18</v>
      </c>
      <c r="F120" s="6">
        <v>109</v>
      </c>
      <c r="G120" s="6">
        <v>0</v>
      </c>
      <c r="H120" s="6">
        <v>0</v>
      </c>
      <c r="I120" s="2">
        <v>0</v>
      </c>
      <c r="J120" s="6">
        <v>10</v>
      </c>
      <c r="K120" s="6">
        <v>2</v>
      </c>
      <c r="L120" s="6">
        <f>F120/K120</f>
        <v>54.5</v>
      </c>
      <c r="M120" s="6">
        <f>1+(L120/30-1)*0.4</f>
        <v>1.3266666666666667</v>
      </c>
      <c r="N120" s="6">
        <f>J120*K120*M120</f>
        <v>26.53333333333333</v>
      </c>
      <c r="O120" s="4">
        <f t="shared" si="22"/>
        <v>26.53333333333333</v>
      </c>
      <c r="P120" s="4">
        <v>1</v>
      </c>
      <c r="Q120" s="4">
        <f t="shared" si="19"/>
        <v>26.53333333333333</v>
      </c>
      <c r="R120" s="4">
        <f t="shared" si="24"/>
        <v>742.9333333333333</v>
      </c>
    </row>
    <row r="121" spans="1:18" ht="14.25">
      <c r="A121" s="6" t="s">
        <v>267</v>
      </c>
      <c r="B121" s="6" t="s">
        <v>29</v>
      </c>
      <c r="C121" s="6" t="s">
        <v>268</v>
      </c>
      <c r="D121" s="6" t="s">
        <v>22</v>
      </c>
      <c r="E121" s="6" t="s">
        <v>18</v>
      </c>
      <c r="F121" s="6">
        <v>109</v>
      </c>
      <c r="G121" s="6">
        <v>4</v>
      </c>
      <c r="H121" s="6">
        <f>0.85+0.005*F121</f>
        <v>1.395</v>
      </c>
      <c r="I121" s="2">
        <f>G121*H121</f>
        <v>5.58</v>
      </c>
      <c r="J121" s="6" t="s">
        <v>33</v>
      </c>
      <c r="K121" s="6" t="s">
        <v>33</v>
      </c>
      <c r="L121" s="6" t="s">
        <v>33</v>
      </c>
      <c r="M121" s="6" t="s">
        <v>33</v>
      </c>
      <c r="N121" s="6">
        <v>0</v>
      </c>
      <c r="O121" s="4">
        <f t="shared" si="22"/>
        <v>5.58</v>
      </c>
      <c r="P121" s="4">
        <v>1</v>
      </c>
      <c r="Q121" s="4">
        <f t="shared" si="19"/>
        <v>5.58</v>
      </c>
      <c r="R121" s="4">
        <f t="shared" si="24"/>
        <v>156.24</v>
      </c>
    </row>
    <row r="122" spans="1:18" ht="14.25">
      <c r="A122" s="6" t="s">
        <v>171</v>
      </c>
      <c r="B122" s="6" t="s">
        <v>29</v>
      </c>
      <c r="C122" s="6" t="s">
        <v>265</v>
      </c>
      <c r="D122" s="6" t="s">
        <v>66</v>
      </c>
      <c r="E122" s="6" t="s">
        <v>25</v>
      </c>
      <c r="F122" s="6">
        <v>109</v>
      </c>
      <c r="G122" s="6">
        <v>0</v>
      </c>
      <c r="H122" s="6">
        <v>0</v>
      </c>
      <c r="I122" s="2">
        <v>0</v>
      </c>
      <c r="J122" s="6">
        <v>4</v>
      </c>
      <c r="K122" s="6">
        <v>3</v>
      </c>
      <c r="L122" s="6">
        <f>F122/K122</f>
        <v>36.333333333333336</v>
      </c>
      <c r="M122" s="6">
        <f>1+(L122/30-1)*0.4</f>
        <v>1.0844444444444445</v>
      </c>
      <c r="N122" s="6">
        <f>J122*K122*M122</f>
        <v>13.013333333333335</v>
      </c>
      <c r="O122" s="4">
        <f t="shared" si="22"/>
        <v>13.013333333333335</v>
      </c>
      <c r="P122" s="4">
        <v>1</v>
      </c>
      <c r="Q122" s="4">
        <f t="shared" si="19"/>
        <v>13.013333333333335</v>
      </c>
      <c r="R122" s="4">
        <f t="shared" si="24"/>
        <v>364.3733333333334</v>
      </c>
    </row>
    <row r="123" spans="1:18" ht="14.25">
      <c r="A123" s="6" t="s">
        <v>171</v>
      </c>
      <c r="B123" s="6" t="s">
        <v>29</v>
      </c>
      <c r="C123" s="6" t="s">
        <v>172</v>
      </c>
      <c r="D123" s="6" t="s">
        <v>26</v>
      </c>
      <c r="E123" s="6" t="s">
        <v>19</v>
      </c>
      <c r="F123" s="6">
        <v>74</v>
      </c>
      <c r="G123" s="6">
        <v>20</v>
      </c>
      <c r="H123" s="6">
        <f>0.85+0.005*F123</f>
        <v>1.22</v>
      </c>
      <c r="I123" s="2">
        <f>G123*H123</f>
        <v>24.4</v>
      </c>
      <c r="J123" s="6">
        <v>10</v>
      </c>
      <c r="K123" s="6">
        <v>2</v>
      </c>
      <c r="L123" s="6">
        <f>F123/K123</f>
        <v>37</v>
      </c>
      <c r="M123" s="6">
        <f>1+(L123/30-1)*0.4</f>
        <v>1.0933333333333333</v>
      </c>
      <c r="N123" s="6">
        <f>J123*K123*M123</f>
        <v>21.866666666666667</v>
      </c>
      <c r="O123" s="4">
        <f t="shared" si="22"/>
        <v>46.266666666666666</v>
      </c>
      <c r="P123" s="4">
        <v>1</v>
      </c>
      <c r="Q123" s="4">
        <f t="shared" si="19"/>
        <v>46.266666666666666</v>
      </c>
      <c r="R123" s="4">
        <f t="shared" si="24"/>
        <v>1295.4666666666667</v>
      </c>
    </row>
    <row r="124" spans="1:18" ht="14.25">
      <c r="A124" s="6" t="s">
        <v>171</v>
      </c>
      <c r="B124" s="6" t="s">
        <v>29</v>
      </c>
      <c r="C124" s="6" t="s">
        <v>268</v>
      </c>
      <c r="D124" s="6" t="s">
        <v>22</v>
      </c>
      <c r="E124" s="6" t="s">
        <v>18</v>
      </c>
      <c r="F124" s="6">
        <v>109</v>
      </c>
      <c r="G124" s="6">
        <v>24</v>
      </c>
      <c r="H124" s="6">
        <f>0.85+0.005*F124</f>
        <v>1.395</v>
      </c>
      <c r="I124" s="2">
        <f>G124*H124</f>
        <v>33.480000000000004</v>
      </c>
      <c r="J124" s="6">
        <v>16</v>
      </c>
      <c r="K124" s="6">
        <v>3</v>
      </c>
      <c r="L124" s="6">
        <f>F124/K124</f>
        <v>36.333333333333336</v>
      </c>
      <c r="M124" s="6">
        <f>1+(L124/30-1)*0.4</f>
        <v>1.0844444444444445</v>
      </c>
      <c r="N124" s="6">
        <f>J124*K124*M124</f>
        <v>52.05333333333334</v>
      </c>
      <c r="O124" s="4">
        <f t="shared" si="22"/>
        <v>85.53333333333335</v>
      </c>
      <c r="P124" s="4">
        <v>1</v>
      </c>
      <c r="Q124" s="4">
        <f t="shared" si="19"/>
        <v>85.53333333333335</v>
      </c>
      <c r="R124" s="4">
        <f t="shared" si="24"/>
        <v>2394.933333333334</v>
      </c>
    </row>
    <row r="125" spans="1:18" ht="14.25">
      <c r="A125" s="6" t="s">
        <v>235</v>
      </c>
      <c r="B125" s="6" t="s">
        <v>20</v>
      </c>
      <c r="C125" s="6" t="s">
        <v>268</v>
      </c>
      <c r="D125" s="6" t="s">
        <v>22</v>
      </c>
      <c r="E125" s="6" t="s">
        <v>18</v>
      </c>
      <c r="F125" s="6">
        <v>109</v>
      </c>
      <c r="G125" s="6">
        <v>6</v>
      </c>
      <c r="H125" s="6">
        <f>0.85+0.005*F125</f>
        <v>1.395</v>
      </c>
      <c r="I125" s="2">
        <f>G125*H125</f>
        <v>8.370000000000001</v>
      </c>
      <c r="J125" s="6" t="s">
        <v>33</v>
      </c>
      <c r="K125" s="6" t="s">
        <v>33</v>
      </c>
      <c r="L125" s="6" t="s">
        <v>33</v>
      </c>
      <c r="M125" s="6" t="s">
        <v>33</v>
      </c>
      <c r="N125" s="6">
        <v>0</v>
      </c>
      <c r="O125" s="4">
        <f t="shared" si="22"/>
        <v>8.370000000000001</v>
      </c>
      <c r="P125" s="4">
        <v>1.2</v>
      </c>
      <c r="Q125" s="4">
        <f t="shared" si="19"/>
        <v>10.044</v>
      </c>
      <c r="R125" s="4">
        <f>Q125*23</f>
        <v>231.012</v>
      </c>
    </row>
    <row r="126" spans="1:18" ht="14.25">
      <c r="A126" s="6" t="s">
        <v>235</v>
      </c>
      <c r="B126" s="6" t="s">
        <v>20</v>
      </c>
      <c r="C126" s="6" t="s">
        <v>236</v>
      </c>
      <c r="D126" s="6" t="s">
        <v>130</v>
      </c>
      <c r="E126" s="6" t="s">
        <v>19</v>
      </c>
      <c r="F126" s="6">
        <v>93</v>
      </c>
      <c r="G126" s="6">
        <v>24</v>
      </c>
      <c r="H126" s="6">
        <f>0.85+0.005*F126</f>
        <v>1.315</v>
      </c>
      <c r="I126" s="2">
        <f>G126*H126</f>
        <v>31.56</v>
      </c>
      <c r="J126" s="6">
        <v>16</v>
      </c>
      <c r="K126" s="6">
        <v>2</v>
      </c>
      <c r="L126" s="6">
        <f>F126/K126</f>
        <v>46.5</v>
      </c>
      <c r="M126" s="6">
        <f>1+(L126/30-1)*0.4</f>
        <v>1.22</v>
      </c>
      <c r="N126" s="6">
        <f>J126*K126*M126</f>
        <v>39.04</v>
      </c>
      <c r="O126" s="4">
        <f t="shared" si="22"/>
        <v>70.6</v>
      </c>
      <c r="P126" s="4">
        <v>1</v>
      </c>
      <c r="Q126" s="4">
        <f t="shared" si="19"/>
        <v>70.6</v>
      </c>
      <c r="R126" s="4">
        <f>Q126*23</f>
        <v>1623.8</v>
      </c>
    </row>
    <row r="127" spans="1:18" ht="14.25">
      <c r="A127" s="6" t="s">
        <v>313</v>
      </c>
      <c r="B127" s="6" t="s">
        <v>314</v>
      </c>
      <c r="C127" s="6" t="s">
        <v>315</v>
      </c>
      <c r="D127" s="5" t="s">
        <v>324</v>
      </c>
      <c r="E127" s="6" t="s">
        <v>19</v>
      </c>
      <c r="F127" s="4"/>
      <c r="G127" s="4"/>
      <c r="H127" s="4"/>
      <c r="I127" s="4"/>
      <c r="J127" s="4"/>
      <c r="K127" s="4"/>
      <c r="L127" s="4"/>
      <c r="M127" s="4"/>
      <c r="N127" s="4"/>
      <c r="O127" s="6">
        <v>43.5</v>
      </c>
      <c r="P127" s="4">
        <v>1</v>
      </c>
      <c r="Q127" s="4">
        <f t="shared" si="19"/>
        <v>43.5</v>
      </c>
      <c r="R127" s="4">
        <f aca="true" t="shared" si="25" ref="R127:R133">Q127*28</f>
        <v>1218</v>
      </c>
    </row>
    <row r="128" spans="1:18" ht="14.25">
      <c r="A128" s="6" t="s">
        <v>263</v>
      </c>
      <c r="B128" s="6" t="s">
        <v>17</v>
      </c>
      <c r="C128" s="6" t="s">
        <v>264</v>
      </c>
      <c r="D128" s="6" t="s">
        <v>22</v>
      </c>
      <c r="E128" s="6" t="s">
        <v>18</v>
      </c>
      <c r="F128" s="6">
        <v>109</v>
      </c>
      <c r="G128" s="6">
        <v>0</v>
      </c>
      <c r="H128" s="6">
        <v>0</v>
      </c>
      <c r="I128" s="2">
        <v>0</v>
      </c>
      <c r="J128" s="6">
        <v>20</v>
      </c>
      <c r="K128" s="6">
        <v>2</v>
      </c>
      <c r="L128" s="6">
        <f>F128/K128</f>
        <v>54.5</v>
      </c>
      <c r="M128" s="6">
        <f>1+(L128/30-1)*0.4</f>
        <v>1.3266666666666667</v>
      </c>
      <c r="N128" s="6">
        <f>J128*K128*M128</f>
        <v>53.06666666666666</v>
      </c>
      <c r="O128" s="4">
        <f aca="true" t="shared" si="26" ref="O128:O159">I128+N128</f>
        <v>53.06666666666666</v>
      </c>
      <c r="P128" s="4">
        <v>1</v>
      </c>
      <c r="Q128" s="4">
        <f t="shared" si="19"/>
        <v>53.06666666666666</v>
      </c>
      <c r="R128" s="4">
        <f t="shared" si="25"/>
        <v>1485.8666666666666</v>
      </c>
    </row>
    <row r="129" spans="1:18" ht="14.25">
      <c r="A129" s="6" t="s">
        <v>263</v>
      </c>
      <c r="B129" s="6" t="s">
        <v>17</v>
      </c>
      <c r="C129" s="6" t="s">
        <v>262</v>
      </c>
      <c r="D129" s="6" t="s">
        <v>22</v>
      </c>
      <c r="E129" s="6" t="s">
        <v>18</v>
      </c>
      <c r="F129" s="6">
        <v>109</v>
      </c>
      <c r="G129" s="6">
        <v>62</v>
      </c>
      <c r="H129" s="6">
        <f>0.85+0.005*F129</f>
        <v>1.395</v>
      </c>
      <c r="I129" s="2">
        <f>G129*H129</f>
        <v>86.49</v>
      </c>
      <c r="J129" s="6" t="s">
        <v>33</v>
      </c>
      <c r="K129" s="6" t="s">
        <v>33</v>
      </c>
      <c r="L129" s="6"/>
      <c r="M129" s="6"/>
      <c r="N129" s="6"/>
      <c r="O129" s="4">
        <f t="shared" si="26"/>
        <v>86.49</v>
      </c>
      <c r="P129" s="4">
        <v>1</v>
      </c>
      <c r="Q129" s="4">
        <f t="shared" si="19"/>
        <v>86.49</v>
      </c>
      <c r="R129" s="4">
        <f t="shared" si="25"/>
        <v>2421.72</v>
      </c>
    </row>
    <row r="130" spans="1:18" s="7" customFormat="1" ht="14.25">
      <c r="A130" s="6" t="s">
        <v>187</v>
      </c>
      <c r="B130" s="6" t="s">
        <v>29</v>
      </c>
      <c r="C130" s="6" t="s">
        <v>521</v>
      </c>
      <c r="D130" s="6" t="s">
        <v>24</v>
      </c>
      <c r="E130" s="6" t="s">
        <v>18</v>
      </c>
      <c r="F130" s="10">
        <v>78</v>
      </c>
      <c r="G130" s="6">
        <v>14</v>
      </c>
      <c r="H130" s="6">
        <f>0.85+0.005*F130</f>
        <v>1.24</v>
      </c>
      <c r="I130" s="2">
        <f>G130*H130</f>
        <v>17.36</v>
      </c>
      <c r="J130" s="10">
        <v>12</v>
      </c>
      <c r="K130" s="10">
        <v>2</v>
      </c>
      <c r="L130" s="6">
        <f>F130/K130</f>
        <v>39</v>
      </c>
      <c r="M130" s="6">
        <f>1+(L130/30-1)*0.4</f>
        <v>1.12</v>
      </c>
      <c r="N130" s="6">
        <f>J130*K130*M130</f>
        <v>26.880000000000003</v>
      </c>
      <c r="O130" s="4">
        <f t="shared" si="26"/>
        <v>44.24</v>
      </c>
      <c r="P130" s="4">
        <v>1</v>
      </c>
      <c r="Q130" s="4">
        <f t="shared" si="19"/>
        <v>44.24</v>
      </c>
      <c r="R130" s="4">
        <f t="shared" si="25"/>
        <v>1238.72</v>
      </c>
    </row>
    <row r="131" spans="1:18" ht="14.25">
      <c r="A131" s="6" t="s">
        <v>187</v>
      </c>
      <c r="B131" s="6" t="s">
        <v>29</v>
      </c>
      <c r="C131" s="6" t="s">
        <v>188</v>
      </c>
      <c r="D131" s="6" t="s">
        <v>24</v>
      </c>
      <c r="E131" s="6" t="s">
        <v>19</v>
      </c>
      <c r="F131" s="6">
        <v>78</v>
      </c>
      <c r="G131" s="6">
        <v>0</v>
      </c>
      <c r="H131" s="6">
        <v>0</v>
      </c>
      <c r="I131" s="2">
        <v>0</v>
      </c>
      <c r="J131" s="6">
        <v>60</v>
      </c>
      <c r="K131" s="6">
        <v>2</v>
      </c>
      <c r="L131" s="6">
        <f>F131/K131</f>
        <v>39</v>
      </c>
      <c r="M131" s="6">
        <f>1+(L131/30-1)*0.4</f>
        <v>1.12</v>
      </c>
      <c r="N131" s="6">
        <f>J131*K131*M131</f>
        <v>134.4</v>
      </c>
      <c r="O131" s="4">
        <f t="shared" si="26"/>
        <v>134.4</v>
      </c>
      <c r="P131" s="4">
        <v>1</v>
      </c>
      <c r="Q131" s="4">
        <f t="shared" si="19"/>
        <v>134.4</v>
      </c>
      <c r="R131" s="4">
        <f t="shared" si="25"/>
        <v>3763.2000000000003</v>
      </c>
    </row>
    <row r="132" spans="1:18" ht="14.25">
      <c r="A132" s="6" t="s">
        <v>125</v>
      </c>
      <c r="B132" s="6" t="s">
        <v>29</v>
      </c>
      <c r="C132" s="6" t="s">
        <v>207</v>
      </c>
      <c r="D132" s="6" t="s">
        <v>122</v>
      </c>
      <c r="E132" s="6" t="s">
        <v>25</v>
      </c>
      <c r="F132" s="6">
        <v>85</v>
      </c>
      <c r="G132" s="6">
        <v>20</v>
      </c>
      <c r="H132" s="6">
        <f>0.85+0.005*F132</f>
        <v>1.275</v>
      </c>
      <c r="I132" s="2">
        <f>G132*H132</f>
        <v>25.5</v>
      </c>
      <c r="J132" s="6" t="s">
        <v>33</v>
      </c>
      <c r="K132" s="6" t="s">
        <v>33</v>
      </c>
      <c r="L132" s="6" t="s">
        <v>33</v>
      </c>
      <c r="M132" s="6" t="s">
        <v>33</v>
      </c>
      <c r="N132" s="6">
        <v>0</v>
      </c>
      <c r="O132" s="4">
        <f t="shared" si="26"/>
        <v>25.5</v>
      </c>
      <c r="P132" s="4">
        <v>1</v>
      </c>
      <c r="Q132" s="4">
        <f aca="true" t="shared" si="27" ref="Q132:Q195">O132*P132</f>
        <v>25.5</v>
      </c>
      <c r="R132" s="4">
        <f t="shared" si="25"/>
        <v>714</v>
      </c>
    </row>
    <row r="133" spans="1:18" ht="14.25">
      <c r="A133" s="6" t="s">
        <v>125</v>
      </c>
      <c r="B133" s="6" t="s">
        <v>29</v>
      </c>
      <c r="C133" s="6" t="s">
        <v>126</v>
      </c>
      <c r="D133" s="6" t="s">
        <v>127</v>
      </c>
      <c r="E133" s="6" t="s">
        <v>19</v>
      </c>
      <c r="F133" s="6">
        <v>49</v>
      </c>
      <c r="G133" s="6">
        <v>90</v>
      </c>
      <c r="H133" s="6">
        <v>1.2</v>
      </c>
      <c r="I133" s="2">
        <f>G133*H133</f>
        <v>108</v>
      </c>
      <c r="J133" s="6" t="s">
        <v>33</v>
      </c>
      <c r="K133" s="6" t="s">
        <v>33</v>
      </c>
      <c r="L133" s="6" t="s">
        <v>33</v>
      </c>
      <c r="M133" s="6" t="s">
        <v>33</v>
      </c>
      <c r="N133" s="6">
        <v>0</v>
      </c>
      <c r="O133" s="4">
        <f t="shared" si="26"/>
        <v>108</v>
      </c>
      <c r="P133" s="4">
        <v>1</v>
      </c>
      <c r="Q133" s="4">
        <f t="shared" si="27"/>
        <v>108</v>
      </c>
      <c r="R133" s="4">
        <f t="shared" si="25"/>
        <v>3024</v>
      </c>
    </row>
    <row r="134" spans="1:18" ht="14.25">
      <c r="A134" s="6" t="s">
        <v>139</v>
      </c>
      <c r="B134" s="6" t="s">
        <v>35</v>
      </c>
      <c r="C134" s="6" t="s">
        <v>140</v>
      </c>
      <c r="D134" s="6" t="s">
        <v>130</v>
      </c>
      <c r="E134" s="6" t="s">
        <v>19</v>
      </c>
      <c r="F134" s="6">
        <v>52</v>
      </c>
      <c r="G134" s="6">
        <v>0</v>
      </c>
      <c r="H134" s="6">
        <v>0</v>
      </c>
      <c r="I134" s="2">
        <v>0</v>
      </c>
      <c r="J134" s="6">
        <v>12</v>
      </c>
      <c r="K134" s="6">
        <v>1</v>
      </c>
      <c r="L134" s="6">
        <f>F134/K134</f>
        <v>52</v>
      </c>
      <c r="M134" s="6">
        <f>1+(L134/30-1)*0.4</f>
        <v>1.2933333333333334</v>
      </c>
      <c r="N134" s="6">
        <f>J134*K134*M134</f>
        <v>15.520000000000001</v>
      </c>
      <c r="O134" s="4">
        <f t="shared" si="26"/>
        <v>15.520000000000001</v>
      </c>
      <c r="P134" s="4">
        <v>1</v>
      </c>
      <c r="Q134" s="4">
        <f t="shared" si="27"/>
        <v>15.520000000000001</v>
      </c>
      <c r="R134" s="4">
        <f>Q134*23</f>
        <v>356.96000000000004</v>
      </c>
    </row>
    <row r="135" spans="1:18" ht="14.25">
      <c r="A135" s="6" t="s">
        <v>139</v>
      </c>
      <c r="B135" s="6" t="s">
        <v>35</v>
      </c>
      <c r="C135" s="6" t="s">
        <v>194</v>
      </c>
      <c r="D135" s="6" t="s">
        <v>24</v>
      </c>
      <c r="E135" s="6" t="s">
        <v>18</v>
      </c>
      <c r="F135" s="6">
        <v>78</v>
      </c>
      <c r="G135" s="6">
        <v>0</v>
      </c>
      <c r="H135" s="6">
        <v>0</v>
      </c>
      <c r="I135" s="2">
        <v>0</v>
      </c>
      <c r="J135" s="6">
        <v>20</v>
      </c>
      <c r="K135" s="6">
        <v>2</v>
      </c>
      <c r="L135" s="6">
        <f>F135/K135</f>
        <v>39</v>
      </c>
      <c r="M135" s="6">
        <f>1+(L135/30-1)*0.4</f>
        <v>1.12</v>
      </c>
      <c r="N135" s="6">
        <f>J135*K135*M135</f>
        <v>44.800000000000004</v>
      </c>
      <c r="O135" s="4">
        <f t="shared" si="26"/>
        <v>44.800000000000004</v>
      </c>
      <c r="P135" s="4">
        <v>1</v>
      </c>
      <c r="Q135" s="4">
        <f t="shared" si="27"/>
        <v>44.800000000000004</v>
      </c>
      <c r="R135" s="4">
        <f>Q135*23</f>
        <v>1030.4</v>
      </c>
    </row>
    <row r="136" spans="1:18" ht="14.25">
      <c r="A136" s="6" t="s">
        <v>139</v>
      </c>
      <c r="B136" s="6" t="s">
        <v>35</v>
      </c>
      <c r="C136" s="6" t="s">
        <v>140</v>
      </c>
      <c r="D136" s="6" t="s">
        <v>24</v>
      </c>
      <c r="E136" s="6" t="s">
        <v>18</v>
      </c>
      <c r="F136" s="6">
        <v>78</v>
      </c>
      <c r="G136" s="6">
        <v>0</v>
      </c>
      <c r="H136" s="6">
        <v>0</v>
      </c>
      <c r="I136" s="2">
        <v>0</v>
      </c>
      <c r="J136" s="6">
        <v>20</v>
      </c>
      <c r="K136" s="6">
        <v>2</v>
      </c>
      <c r="L136" s="6">
        <f>F136/K136</f>
        <v>39</v>
      </c>
      <c r="M136" s="6">
        <f>1+(L136/30-1)*0.4</f>
        <v>1.12</v>
      </c>
      <c r="N136" s="6">
        <f>J136*K136*M136</f>
        <v>44.800000000000004</v>
      </c>
      <c r="O136" s="4">
        <f t="shared" si="26"/>
        <v>44.800000000000004</v>
      </c>
      <c r="P136" s="4">
        <v>1</v>
      </c>
      <c r="Q136" s="4">
        <f t="shared" si="27"/>
        <v>44.800000000000004</v>
      </c>
      <c r="R136" s="4">
        <f>Q136*23</f>
        <v>1030.4</v>
      </c>
    </row>
    <row r="137" spans="1:18" ht="14.25">
      <c r="A137" s="6" t="s">
        <v>139</v>
      </c>
      <c r="B137" s="6" t="s">
        <v>35</v>
      </c>
      <c r="C137" s="6" t="s">
        <v>283</v>
      </c>
      <c r="D137" s="6" t="s">
        <v>111</v>
      </c>
      <c r="E137" s="6" t="s">
        <v>18</v>
      </c>
      <c r="F137" s="6">
        <v>118</v>
      </c>
      <c r="G137" s="6">
        <v>0</v>
      </c>
      <c r="H137" s="6">
        <v>0</v>
      </c>
      <c r="I137" s="2">
        <v>0</v>
      </c>
      <c r="J137" s="6">
        <v>20</v>
      </c>
      <c r="K137" s="6">
        <v>3</v>
      </c>
      <c r="L137" s="6">
        <f>F137/K137</f>
        <v>39.333333333333336</v>
      </c>
      <c r="M137" s="6">
        <f>1+(L137/30-1)*0.4</f>
        <v>1.1244444444444444</v>
      </c>
      <c r="N137" s="6">
        <f>J137*K137*M137</f>
        <v>67.46666666666667</v>
      </c>
      <c r="O137" s="4">
        <f t="shared" si="26"/>
        <v>67.46666666666667</v>
      </c>
      <c r="P137" s="4">
        <v>1.2</v>
      </c>
      <c r="Q137" s="4">
        <f t="shared" si="27"/>
        <v>80.96</v>
      </c>
      <c r="R137" s="4">
        <f>Q137*23</f>
        <v>1862.08</v>
      </c>
    </row>
    <row r="138" spans="1:18" ht="14.25">
      <c r="A138" s="6" t="s">
        <v>55</v>
      </c>
      <c r="B138" s="6" t="s">
        <v>17</v>
      </c>
      <c r="C138" s="6" t="s">
        <v>121</v>
      </c>
      <c r="D138" s="6" t="s">
        <v>122</v>
      </c>
      <c r="E138" s="6" t="s">
        <v>25</v>
      </c>
      <c r="F138" s="6">
        <v>41</v>
      </c>
      <c r="G138" s="6">
        <v>0</v>
      </c>
      <c r="H138" s="6">
        <v>0</v>
      </c>
      <c r="I138" s="2">
        <v>0</v>
      </c>
      <c r="J138" s="6">
        <v>20</v>
      </c>
      <c r="K138" s="6">
        <v>1</v>
      </c>
      <c r="L138" s="6">
        <f>F138/K138</f>
        <v>41</v>
      </c>
      <c r="M138" s="6">
        <f>1+(L138/30-1)*0.4</f>
        <v>1.1466666666666667</v>
      </c>
      <c r="N138" s="6">
        <f>J138*K138*M138</f>
        <v>22.933333333333334</v>
      </c>
      <c r="O138" s="4">
        <f t="shared" si="26"/>
        <v>22.933333333333334</v>
      </c>
      <c r="P138" s="4">
        <v>1</v>
      </c>
      <c r="Q138" s="4">
        <f t="shared" si="27"/>
        <v>22.933333333333334</v>
      </c>
      <c r="R138" s="4">
        <f>Q138*28</f>
        <v>642.1333333333333</v>
      </c>
    </row>
    <row r="139" spans="1:18" ht="14.25">
      <c r="A139" s="6" t="s">
        <v>55</v>
      </c>
      <c r="B139" s="6" t="s">
        <v>17</v>
      </c>
      <c r="C139" s="6" t="s">
        <v>275</v>
      </c>
      <c r="D139" s="6" t="s">
        <v>276</v>
      </c>
      <c r="E139" s="6" t="s">
        <v>25</v>
      </c>
      <c r="F139" s="6">
        <v>112</v>
      </c>
      <c r="G139" s="6">
        <v>20</v>
      </c>
      <c r="H139" s="6">
        <f>0.85+0.005*F139</f>
        <v>1.4100000000000001</v>
      </c>
      <c r="I139" s="2">
        <f>G139*H139</f>
        <v>28.200000000000003</v>
      </c>
      <c r="J139" s="6"/>
      <c r="K139" s="6" t="s">
        <v>33</v>
      </c>
      <c r="L139" s="6" t="s">
        <v>33</v>
      </c>
      <c r="M139" s="6" t="s">
        <v>33</v>
      </c>
      <c r="N139" s="6">
        <v>0</v>
      </c>
      <c r="O139" s="4">
        <f t="shared" si="26"/>
        <v>28.200000000000003</v>
      </c>
      <c r="P139" s="4">
        <v>1</v>
      </c>
      <c r="Q139" s="4">
        <f t="shared" si="27"/>
        <v>28.200000000000003</v>
      </c>
      <c r="R139" s="4">
        <f>Q139*28</f>
        <v>789.6000000000001</v>
      </c>
    </row>
    <row r="140" spans="1:18" ht="14.25">
      <c r="A140" s="6" t="s">
        <v>55</v>
      </c>
      <c r="B140" s="6" t="s">
        <v>17</v>
      </c>
      <c r="C140" s="6" t="s">
        <v>208</v>
      </c>
      <c r="D140" s="6" t="s">
        <v>59</v>
      </c>
      <c r="E140" s="6" t="s">
        <v>19</v>
      </c>
      <c r="F140" s="6">
        <v>81</v>
      </c>
      <c r="G140" s="6">
        <v>4</v>
      </c>
      <c r="H140" s="6">
        <f>0.85+0.005*F140</f>
        <v>1.255</v>
      </c>
      <c r="I140" s="2">
        <f>G140*H140</f>
        <v>5.02</v>
      </c>
      <c r="J140" s="6">
        <v>16</v>
      </c>
      <c r="K140" s="6">
        <v>2</v>
      </c>
      <c r="L140" s="6">
        <f>F140/K140</f>
        <v>40.5</v>
      </c>
      <c r="M140" s="6">
        <f>1+(L140/30-1)*0.4</f>
        <v>1.1400000000000001</v>
      </c>
      <c r="N140" s="6">
        <f>J140*K140*M140</f>
        <v>36.480000000000004</v>
      </c>
      <c r="O140" s="4">
        <f t="shared" si="26"/>
        <v>41.5</v>
      </c>
      <c r="P140" s="4">
        <v>1</v>
      </c>
      <c r="Q140" s="4">
        <f t="shared" si="27"/>
        <v>41.5</v>
      </c>
      <c r="R140" s="4">
        <f>Q140*28</f>
        <v>1162</v>
      </c>
    </row>
    <row r="141" spans="1:18" ht="14.25">
      <c r="A141" s="6" t="s">
        <v>55</v>
      </c>
      <c r="B141" s="6" t="s">
        <v>17</v>
      </c>
      <c r="C141" s="6" t="s">
        <v>56</v>
      </c>
      <c r="D141" s="6" t="s">
        <v>57</v>
      </c>
      <c r="E141" s="6" t="s">
        <v>25</v>
      </c>
      <c r="F141" s="6">
        <v>25</v>
      </c>
      <c r="G141" s="6">
        <v>0</v>
      </c>
      <c r="H141" s="6">
        <v>0</v>
      </c>
      <c r="I141" s="2">
        <v>0</v>
      </c>
      <c r="J141" s="6">
        <v>50</v>
      </c>
      <c r="K141" s="6">
        <v>1</v>
      </c>
      <c r="L141" s="6">
        <f>F141/K141</f>
        <v>25</v>
      </c>
      <c r="M141" s="6">
        <f>1+(L141/30-1)*0.6</f>
        <v>0.9</v>
      </c>
      <c r="N141" s="6">
        <f>J141*K141*M141</f>
        <v>45</v>
      </c>
      <c r="O141" s="4">
        <f t="shared" si="26"/>
        <v>45</v>
      </c>
      <c r="P141" s="4">
        <v>1</v>
      </c>
      <c r="Q141" s="4">
        <f t="shared" si="27"/>
        <v>45</v>
      </c>
      <c r="R141" s="4">
        <f>Q141*28</f>
        <v>1260</v>
      </c>
    </row>
    <row r="142" spans="1:18" ht="14.25">
      <c r="A142" s="6" t="s">
        <v>55</v>
      </c>
      <c r="B142" s="6" t="s">
        <v>17</v>
      </c>
      <c r="C142" s="6" t="s">
        <v>143</v>
      </c>
      <c r="D142" s="6" t="s">
        <v>130</v>
      </c>
      <c r="E142" s="6" t="s">
        <v>18</v>
      </c>
      <c r="F142" s="6">
        <v>52</v>
      </c>
      <c r="G142" s="6">
        <v>40</v>
      </c>
      <c r="H142" s="6">
        <v>1.2</v>
      </c>
      <c r="I142" s="2">
        <f>G142*H142</f>
        <v>48</v>
      </c>
      <c r="J142" s="6" t="s">
        <v>33</v>
      </c>
      <c r="K142" s="6" t="s">
        <v>33</v>
      </c>
      <c r="L142" s="6" t="s">
        <v>33</v>
      </c>
      <c r="M142" s="6" t="s">
        <v>33</v>
      </c>
      <c r="N142" s="6">
        <v>0</v>
      </c>
      <c r="O142" s="4">
        <f t="shared" si="26"/>
        <v>48</v>
      </c>
      <c r="P142" s="4">
        <v>1</v>
      </c>
      <c r="Q142" s="4">
        <f t="shared" si="27"/>
        <v>48</v>
      </c>
      <c r="R142" s="4">
        <f>Q142*28</f>
        <v>1344</v>
      </c>
    </row>
    <row r="143" spans="1:18" ht="14.25">
      <c r="A143" s="6" t="s">
        <v>119</v>
      </c>
      <c r="B143" s="6" t="s">
        <v>100</v>
      </c>
      <c r="C143" s="6" t="s">
        <v>216</v>
      </c>
      <c r="D143" s="6" t="s">
        <v>59</v>
      </c>
      <c r="E143" s="6" t="s">
        <v>18</v>
      </c>
      <c r="F143" s="6">
        <v>84</v>
      </c>
      <c r="G143" s="6">
        <v>4</v>
      </c>
      <c r="H143" s="6">
        <f>0.85+0.005*F143</f>
        <v>1.27</v>
      </c>
      <c r="I143" s="2">
        <f>G143*H143</f>
        <v>5.08</v>
      </c>
      <c r="J143" s="6">
        <v>3</v>
      </c>
      <c r="K143" s="6">
        <v>2</v>
      </c>
      <c r="L143" s="6">
        <f>F143/K143</f>
        <v>42</v>
      </c>
      <c r="M143" s="6">
        <f>1+(L143/30-1)*0.4</f>
        <v>1.16</v>
      </c>
      <c r="N143" s="6">
        <f>J143*K143*M143</f>
        <v>6.959999999999999</v>
      </c>
      <c r="O143" s="4">
        <f t="shared" si="26"/>
        <v>12.04</v>
      </c>
      <c r="P143" s="4">
        <v>1</v>
      </c>
      <c r="Q143" s="4">
        <f t="shared" si="27"/>
        <v>12.04</v>
      </c>
      <c r="R143" s="4">
        <f>Q143*23</f>
        <v>276.91999999999996</v>
      </c>
    </row>
    <row r="144" spans="1:18" ht="14.25">
      <c r="A144" s="6" t="s">
        <v>119</v>
      </c>
      <c r="B144" s="6" t="s">
        <v>100</v>
      </c>
      <c r="C144" s="6" t="s">
        <v>118</v>
      </c>
      <c r="D144" s="6" t="s">
        <v>23</v>
      </c>
      <c r="E144" s="6" t="s">
        <v>19</v>
      </c>
      <c r="F144" s="6">
        <v>38</v>
      </c>
      <c r="G144" s="6">
        <v>20</v>
      </c>
      <c r="H144" s="6">
        <v>1.2</v>
      </c>
      <c r="I144" s="2">
        <f>G144*H144</f>
        <v>24</v>
      </c>
      <c r="J144" s="6">
        <v>7</v>
      </c>
      <c r="K144" s="6">
        <v>1</v>
      </c>
      <c r="L144" s="6">
        <f>F144/K144</f>
        <v>38</v>
      </c>
      <c r="M144" s="6">
        <f>1+(L144/30-1)*0.4</f>
        <v>1.1066666666666667</v>
      </c>
      <c r="N144" s="6">
        <f>J144*K144*M144</f>
        <v>7.746666666666667</v>
      </c>
      <c r="O144" s="4">
        <f t="shared" si="26"/>
        <v>31.746666666666666</v>
      </c>
      <c r="P144" s="4">
        <v>1</v>
      </c>
      <c r="Q144" s="4">
        <f t="shared" si="27"/>
        <v>31.746666666666666</v>
      </c>
      <c r="R144" s="4">
        <f>Q144*23</f>
        <v>730.1733333333333</v>
      </c>
    </row>
    <row r="145" spans="1:18" ht="14.25">
      <c r="A145" s="6" t="s">
        <v>89</v>
      </c>
      <c r="B145" s="6" t="s">
        <v>17</v>
      </c>
      <c r="C145" s="6" t="s">
        <v>265</v>
      </c>
      <c r="D145" s="6" t="s">
        <v>66</v>
      </c>
      <c r="E145" s="6" t="s">
        <v>25</v>
      </c>
      <c r="F145" s="6">
        <v>109</v>
      </c>
      <c r="G145" s="6">
        <v>0</v>
      </c>
      <c r="H145" s="6">
        <v>0</v>
      </c>
      <c r="I145" s="2">
        <v>0</v>
      </c>
      <c r="J145" s="6">
        <v>4</v>
      </c>
      <c r="K145" s="6">
        <v>3</v>
      </c>
      <c r="L145" s="6">
        <f>F145/K145</f>
        <v>36.333333333333336</v>
      </c>
      <c r="M145" s="6">
        <f>1+(L145/30-1)*0.4</f>
        <v>1.0844444444444445</v>
      </c>
      <c r="N145" s="6">
        <f>J145*K145*M145</f>
        <v>13.013333333333335</v>
      </c>
      <c r="O145" s="4">
        <f t="shared" si="26"/>
        <v>13.013333333333335</v>
      </c>
      <c r="P145" s="4">
        <v>1</v>
      </c>
      <c r="Q145" s="4">
        <f t="shared" si="27"/>
        <v>13.013333333333335</v>
      </c>
      <c r="R145" s="4">
        <f>Q145*28</f>
        <v>364.3733333333334</v>
      </c>
    </row>
    <row r="146" spans="1:18" ht="14.25">
      <c r="A146" s="6" t="s">
        <v>89</v>
      </c>
      <c r="B146" s="6" t="s">
        <v>17</v>
      </c>
      <c r="C146" s="6" t="s">
        <v>268</v>
      </c>
      <c r="D146" s="6" t="s">
        <v>22</v>
      </c>
      <c r="E146" s="6" t="s">
        <v>18</v>
      </c>
      <c r="F146" s="6">
        <v>109</v>
      </c>
      <c r="G146" s="6">
        <v>10</v>
      </c>
      <c r="H146" s="6">
        <f>0.85+0.005*F146</f>
        <v>1.395</v>
      </c>
      <c r="I146" s="2">
        <f>G146*H146</f>
        <v>13.95</v>
      </c>
      <c r="J146" s="6" t="s">
        <v>33</v>
      </c>
      <c r="K146" s="6" t="s">
        <v>33</v>
      </c>
      <c r="L146" s="6" t="s">
        <v>33</v>
      </c>
      <c r="M146" s="6" t="s">
        <v>33</v>
      </c>
      <c r="N146" s="6">
        <v>0</v>
      </c>
      <c r="O146" s="4">
        <f t="shared" si="26"/>
        <v>13.95</v>
      </c>
      <c r="P146" s="4">
        <v>1</v>
      </c>
      <c r="Q146" s="4">
        <f t="shared" si="27"/>
        <v>13.95</v>
      </c>
      <c r="R146" s="4">
        <f>Q146*28</f>
        <v>390.59999999999997</v>
      </c>
    </row>
    <row r="147" spans="1:18" ht="14.25">
      <c r="A147" s="6" t="s">
        <v>89</v>
      </c>
      <c r="B147" s="6" t="s">
        <v>17</v>
      </c>
      <c r="C147" s="6" t="s">
        <v>90</v>
      </c>
      <c r="D147" s="6" t="s">
        <v>37</v>
      </c>
      <c r="E147" s="6" t="s">
        <v>25</v>
      </c>
      <c r="F147" s="6">
        <v>37</v>
      </c>
      <c r="G147" s="6">
        <v>0</v>
      </c>
      <c r="H147" s="6">
        <v>1.2</v>
      </c>
      <c r="I147" s="2">
        <f>G147*H147</f>
        <v>0</v>
      </c>
      <c r="J147" s="6">
        <v>20</v>
      </c>
      <c r="K147" s="6">
        <v>1</v>
      </c>
      <c r="L147" s="6">
        <f>F147/K147</f>
        <v>37</v>
      </c>
      <c r="M147" s="6">
        <f>1+(L147/30-1)*0.4</f>
        <v>1.0933333333333333</v>
      </c>
      <c r="N147" s="6">
        <f>J147*K147*M147</f>
        <v>21.866666666666667</v>
      </c>
      <c r="O147" s="4">
        <f t="shared" si="26"/>
        <v>21.866666666666667</v>
      </c>
      <c r="P147" s="4">
        <v>1</v>
      </c>
      <c r="Q147" s="4">
        <f t="shared" si="27"/>
        <v>21.866666666666667</v>
      </c>
      <c r="R147" s="4">
        <f>Q147*28</f>
        <v>612.2666666666667</v>
      </c>
    </row>
    <row r="148" spans="1:18" ht="14.25">
      <c r="A148" s="6" t="s">
        <v>62</v>
      </c>
      <c r="B148" s="6" t="s">
        <v>20</v>
      </c>
      <c r="C148" s="6" t="s">
        <v>121</v>
      </c>
      <c r="D148" s="6" t="s">
        <v>122</v>
      </c>
      <c r="E148" s="6" t="s">
        <v>25</v>
      </c>
      <c r="F148" s="6">
        <v>44</v>
      </c>
      <c r="G148" s="6">
        <v>0</v>
      </c>
      <c r="H148" s="6">
        <v>0</v>
      </c>
      <c r="I148" s="2">
        <v>0</v>
      </c>
      <c r="J148" s="6">
        <v>20</v>
      </c>
      <c r="K148" s="6">
        <v>1</v>
      </c>
      <c r="L148" s="6">
        <f>F148/K148</f>
        <v>44</v>
      </c>
      <c r="M148" s="6">
        <f>1+(L148/30-1)*0.4</f>
        <v>1.1866666666666665</v>
      </c>
      <c r="N148" s="6">
        <f>J148*K148*M148</f>
        <v>23.73333333333333</v>
      </c>
      <c r="O148" s="4">
        <f t="shared" si="26"/>
        <v>23.73333333333333</v>
      </c>
      <c r="P148" s="4">
        <v>1</v>
      </c>
      <c r="Q148" s="4">
        <f t="shared" si="27"/>
        <v>23.73333333333333</v>
      </c>
      <c r="R148" s="4">
        <f aca="true" t="shared" si="28" ref="R148:R153">Q148*23</f>
        <v>545.8666666666666</v>
      </c>
    </row>
    <row r="149" spans="1:18" s="8" customFormat="1" ht="14.25">
      <c r="A149" s="4" t="s">
        <v>62</v>
      </c>
      <c r="B149" s="4" t="s">
        <v>20</v>
      </c>
      <c r="C149" s="4" t="s">
        <v>60</v>
      </c>
      <c r="D149" s="4" t="s">
        <v>61</v>
      </c>
      <c r="E149" s="4" t="s">
        <v>25</v>
      </c>
      <c r="F149" s="10">
        <v>32</v>
      </c>
      <c r="G149" s="4">
        <v>0</v>
      </c>
      <c r="H149" s="4">
        <v>0</v>
      </c>
      <c r="I149" s="2">
        <v>0</v>
      </c>
      <c r="J149" s="10">
        <v>40</v>
      </c>
      <c r="K149" s="11">
        <v>1</v>
      </c>
      <c r="L149" s="11">
        <f>F149/K149</f>
        <v>32</v>
      </c>
      <c r="M149" s="11">
        <f>1+(L149/30-1)*0.6</f>
        <v>1.04</v>
      </c>
      <c r="N149" s="11">
        <f>J149*K149*M149</f>
        <v>41.6</v>
      </c>
      <c r="O149" s="11">
        <f t="shared" si="26"/>
        <v>41.6</v>
      </c>
      <c r="P149" s="11">
        <v>1</v>
      </c>
      <c r="Q149" s="11">
        <f t="shared" si="27"/>
        <v>41.6</v>
      </c>
      <c r="R149" s="11">
        <f t="shared" si="28"/>
        <v>956.8000000000001</v>
      </c>
    </row>
    <row r="150" spans="1:18" ht="14.25">
      <c r="A150" s="6" t="s">
        <v>62</v>
      </c>
      <c r="B150" s="6" t="s">
        <v>20</v>
      </c>
      <c r="C150" s="6" t="s">
        <v>94</v>
      </c>
      <c r="D150" s="6" t="s">
        <v>23</v>
      </c>
      <c r="E150" s="6" t="s">
        <v>19</v>
      </c>
      <c r="F150" s="6">
        <v>38</v>
      </c>
      <c r="G150" s="6">
        <v>30</v>
      </c>
      <c r="H150" s="6">
        <v>1.2</v>
      </c>
      <c r="I150" s="2">
        <f>G150*H150</f>
        <v>36</v>
      </c>
      <c r="J150" s="6" t="s">
        <v>33</v>
      </c>
      <c r="K150" s="6" t="s">
        <v>33</v>
      </c>
      <c r="L150" s="6" t="s">
        <v>33</v>
      </c>
      <c r="M150" s="6" t="s">
        <v>33</v>
      </c>
      <c r="N150" s="6">
        <v>0</v>
      </c>
      <c r="O150" s="4">
        <f t="shared" si="26"/>
        <v>36</v>
      </c>
      <c r="P150" s="4">
        <v>1</v>
      </c>
      <c r="Q150" s="4">
        <f t="shared" si="27"/>
        <v>36</v>
      </c>
      <c r="R150" s="4">
        <f t="shared" si="28"/>
        <v>828</v>
      </c>
    </row>
    <row r="151" spans="1:18" ht="14.25">
      <c r="A151" s="6" t="s">
        <v>62</v>
      </c>
      <c r="B151" s="6" t="s">
        <v>20</v>
      </c>
      <c r="C151" s="6" t="s">
        <v>94</v>
      </c>
      <c r="D151" s="6" t="s">
        <v>57</v>
      </c>
      <c r="E151" s="6" t="s">
        <v>19</v>
      </c>
      <c r="F151" s="6">
        <v>51</v>
      </c>
      <c r="G151" s="6">
        <v>30</v>
      </c>
      <c r="H151" s="6">
        <v>1.2</v>
      </c>
      <c r="I151" s="2">
        <f>G151*H151</f>
        <v>36</v>
      </c>
      <c r="J151" s="6" t="s">
        <v>33</v>
      </c>
      <c r="K151" s="6" t="s">
        <v>33</v>
      </c>
      <c r="L151" s="6" t="s">
        <v>33</v>
      </c>
      <c r="M151" s="6" t="s">
        <v>33</v>
      </c>
      <c r="N151" s="6">
        <v>0</v>
      </c>
      <c r="O151" s="4">
        <f t="shared" si="26"/>
        <v>36</v>
      </c>
      <c r="P151" s="4">
        <v>1</v>
      </c>
      <c r="Q151" s="4">
        <f t="shared" si="27"/>
        <v>36</v>
      </c>
      <c r="R151" s="4">
        <f t="shared" si="28"/>
        <v>828</v>
      </c>
    </row>
    <row r="152" spans="1:18" ht="14.25">
      <c r="A152" s="6" t="s">
        <v>62</v>
      </c>
      <c r="B152" s="6" t="s">
        <v>20</v>
      </c>
      <c r="C152" s="6" t="s">
        <v>94</v>
      </c>
      <c r="D152" s="6" t="s">
        <v>71</v>
      </c>
      <c r="E152" s="6" t="s">
        <v>19</v>
      </c>
      <c r="F152" s="6">
        <v>68</v>
      </c>
      <c r="G152" s="6">
        <v>24</v>
      </c>
      <c r="H152" s="6">
        <v>1.2</v>
      </c>
      <c r="I152" s="2">
        <f>G152*H152</f>
        <v>28.799999999999997</v>
      </c>
      <c r="J152" s="6">
        <v>6</v>
      </c>
      <c r="K152" s="6">
        <v>2</v>
      </c>
      <c r="L152" s="6">
        <f>F152/K152</f>
        <v>34</v>
      </c>
      <c r="M152" s="6">
        <f>1+(L152/30-1)*0.4</f>
        <v>1.0533333333333332</v>
      </c>
      <c r="N152" s="6">
        <f>J152*K152*M152</f>
        <v>12.639999999999999</v>
      </c>
      <c r="O152" s="4">
        <f t="shared" si="26"/>
        <v>41.44</v>
      </c>
      <c r="P152" s="4">
        <v>1</v>
      </c>
      <c r="Q152" s="4">
        <f t="shared" si="27"/>
        <v>41.44</v>
      </c>
      <c r="R152" s="4">
        <f t="shared" si="28"/>
        <v>953.1199999999999</v>
      </c>
    </row>
    <row r="153" spans="1:18" ht="14.25">
      <c r="A153" s="6" t="s">
        <v>62</v>
      </c>
      <c r="B153" s="6" t="s">
        <v>20</v>
      </c>
      <c r="C153" s="6" t="s">
        <v>56</v>
      </c>
      <c r="D153" s="6" t="s">
        <v>57</v>
      </c>
      <c r="E153" s="6" t="s">
        <v>25</v>
      </c>
      <c r="F153" s="6">
        <v>26</v>
      </c>
      <c r="G153" s="6">
        <v>0</v>
      </c>
      <c r="H153" s="6">
        <v>0</v>
      </c>
      <c r="I153" s="2">
        <v>0</v>
      </c>
      <c r="J153" s="6">
        <v>50</v>
      </c>
      <c r="K153" s="6">
        <v>1</v>
      </c>
      <c r="L153" s="6">
        <f>F153/K153</f>
        <v>26</v>
      </c>
      <c r="M153" s="6">
        <f>1+(L153/30-1)*0.6</f>
        <v>0.92</v>
      </c>
      <c r="N153" s="6">
        <f>J153*K153*M153</f>
        <v>46</v>
      </c>
      <c r="O153" s="4">
        <f t="shared" si="26"/>
        <v>46</v>
      </c>
      <c r="P153" s="4">
        <v>1</v>
      </c>
      <c r="Q153" s="4">
        <f t="shared" si="27"/>
        <v>46</v>
      </c>
      <c r="R153" s="4">
        <f t="shared" si="28"/>
        <v>1058</v>
      </c>
    </row>
    <row r="154" spans="1:18" ht="14.25">
      <c r="A154" s="6" t="s">
        <v>238</v>
      </c>
      <c r="B154" s="6" t="s">
        <v>29</v>
      </c>
      <c r="C154" s="6" t="s">
        <v>237</v>
      </c>
      <c r="D154" s="6" t="s">
        <v>40</v>
      </c>
      <c r="E154" s="6" t="s">
        <v>18</v>
      </c>
      <c r="F154" s="6">
        <v>96</v>
      </c>
      <c r="G154" s="6">
        <v>15</v>
      </c>
      <c r="H154" s="6">
        <f>0.85+0.005*F154</f>
        <v>1.33</v>
      </c>
      <c r="I154" s="2">
        <f aca="true" t="shared" si="29" ref="I154:I159">G154*H154</f>
        <v>19.950000000000003</v>
      </c>
      <c r="J154" s="6" t="s">
        <v>33</v>
      </c>
      <c r="K154" s="6" t="s">
        <v>33</v>
      </c>
      <c r="L154" s="6" t="s">
        <v>33</v>
      </c>
      <c r="M154" s="6" t="s">
        <v>33</v>
      </c>
      <c r="N154" s="6">
        <v>0</v>
      </c>
      <c r="O154" s="4">
        <f t="shared" si="26"/>
        <v>19.950000000000003</v>
      </c>
      <c r="P154" s="4">
        <v>1.2</v>
      </c>
      <c r="Q154" s="4">
        <f t="shared" si="27"/>
        <v>23.94</v>
      </c>
      <c r="R154" s="4">
        <f aca="true" t="shared" si="30" ref="R154:R160">Q154*28</f>
        <v>670.32</v>
      </c>
    </row>
    <row r="155" spans="1:18" ht="14.25">
      <c r="A155" s="6" t="s">
        <v>46</v>
      </c>
      <c r="B155" s="6" t="s">
        <v>17</v>
      </c>
      <c r="C155" s="6" t="s">
        <v>47</v>
      </c>
      <c r="D155" s="6" t="s">
        <v>22</v>
      </c>
      <c r="E155" s="6" t="s">
        <v>19</v>
      </c>
      <c r="F155" s="6">
        <v>20</v>
      </c>
      <c r="G155" s="6">
        <v>16</v>
      </c>
      <c r="H155" s="6">
        <v>1.2</v>
      </c>
      <c r="I155" s="2">
        <f t="shared" si="29"/>
        <v>19.2</v>
      </c>
      <c r="J155" s="6">
        <v>14</v>
      </c>
      <c r="K155" s="6">
        <v>1</v>
      </c>
      <c r="L155" s="6">
        <f aca="true" t="shared" si="31" ref="L155:L163">F155/K155</f>
        <v>20</v>
      </c>
      <c r="M155" s="6">
        <f>1+(L155/30-1)*0.6</f>
        <v>0.8</v>
      </c>
      <c r="N155" s="6">
        <f aca="true" t="shared" si="32" ref="N155:N163">J155*K155*M155</f>
        <v>11.200000000000001</v>
      </c>
      <c r="O155" s="4">
        <f t="shared" si="26"/>
        <v>30.4</v>
      </c>
      <c r="P155" s="4">
        <v>1</v>
      </c>
      <c r="Q155" s="4">
        <f t="shared" si="27"/>
        <v>30.4</v>
      </c>
      <c r="R155" s="4">
        <f t="shared" si="30"/>
        <v>851.1999999999999</v>
      </c>
    </row>
    <row r="156" spans="1:18" ht="14.25">
      <c r="A156" s="6" t="s">
        <v>46</v>
      </c>
      <c r="B156" s="6" t="s">
        <v>17</v>
      </c>
      <c r="C156" s="6" t="s">
        <v>271</v>
      </c>
      <c r="D156" s="6" t="s">
        <v>66</v>
      </c>
      <c r="E156" s="6" t="s">
        <v>25</v>
      </c>
      <c r="F156" s="6">
        <v>109</v>
      </c>
      <c r="G156" s="6">
        <v>0</v>
      </c>
      <c r="H156" s="6">
        <f>0.85+0.005*F156</f>
        <v>1.395</v>
      </c>
      <c r="I156" s="2">
        <f t="shared" si="29"/>
        <v>0</v>
      </c>
      <c r="J156" s="6">
        <v>20</v>
      </c>
      <c r="K156" s="6">
        <v>2</v>
      </c>
      <c r="L156" s="6">
        <f t="shared" si="31"/>
        <v>54.5</v>
      </c>
      <c r="M156" s="6">
        <f>1+(L156/30-1)*0.4</f>
        <v>1.3266666666666667</v>
      </c>
      <c r="N156" s="6">
        <f t="shared" si="32"/>
        <v>53.06666666666666</v>
      </c>
      <c r="O156" s="4">
        <f t="shared" si="26"/>
        <v>53.06666666666666</v>
      </c>
      <c r="P156" s="4">
        <v>1</v>
      </c>
      <c r="Q156" s="4">
        <f t="shared" si="27"/>
        <v>53.06666666666666</v>
      </c>
      <c r="R156" s="4">
        <f t="shared" si="30"/>
        <v>1485.8666666666666</v>
      </c>
    </row>
    <row r="157" spans="1:18" ht="14.25">
      <c r="A157" s="6" t="s">
        <v>46</v>
      </c>
      <c r="B157" s="6" t="s">
        <v>17</v>
      </c>
      <c r="C157" s="6" t="s">
        <v>270</v>
      </c>
      <c r="D157" s="6" t="s">
        <v>22</v>
      </c>
      <c r="E157" s="6" t="s">
        <v>18</v>
      </c>
      <c r="F157" s="6">
        <v>109</v>
      </c>
      <c r="G157" s="6">
        <v>22</v>
      </c>
      <c r="H157" s="6">
        <f>0.85+0.005*F157</f>
        <v>1.395</v>
      </c>
      <c r="I157" s="2">
        <f t="shared" si="29"/>
        <v>30.69</v>
      </c>
      <c r="J157" s="6">
        <v>8</v>
      </c>
      <c r="K157" s="6">
        <v>4</v>
      </c>
      <c r="L157" s="6">
        <f t="shared" si="31"/>
        <v>27.25</v>
      </c>
      <c r="M157" s="6">
        <f>1+(L157/30-1)*0.6</f>
        <v>0.945</v>
      </c>
      <c r="N157" s="6">
        <f t="shared" si="32"/>
        <v>30.24</v>
      </c>
      <c r="O157" s="4">
        <f t="shared" si="26"/>
        <v>60.93</v>
      </c>
      <c r="P157" s="4">
        <v>1</v>
      </c>
      <c r="Q157" s="4">
        <f t="shared" si="27"/>
        <v>60.93</v>
      </c>
      <c r="R157" s="4">
        <f t="shared" si="30"/>
        <v>1706.04</v>
      </c>
    </row>
    <row r="158" spans="1:18" ht="14.25">
      <c r="A158" s="6" t="s">
        <v>46</v>
      </c>
      <c r="B158" s="6" t="s">
        <v>17</v>
      </c>
      <c r="C158" s="6" t="s">
        <v>254</v>
      </c>
      <c r="D158" s="6" t="s">
        <v>40</v>
      </c>
      <c r="E158" s="6" t="s">
        <v>18</v>
      </c>
      <c r="F158" s="6">
        <v>100</v>
      </c>
      <c r="G158" s="6">
        <v>34</v>
      </c>
      <c r="H158" s="6">
        <f>0.85+0.005*F158</f>
        <v>1.35</v>
      </c>
      <c r="I158" s="2">
        <f t="shared" si="29"/>
        <v>45.900000000000006</v>
      </c>
      <c r="J158" s="6">
        <v>20</v>
      </c>
      <c r="K158" s="6">
        <v>3</v>
      </c>
      <c r="L158" s="6">
        <f t="shared" si="31"/>
        <v>33.333333333333336</v>
      </c>
      <c r="M158" s="6">
        <f aca="true" t="shared" si="33" ref="M158:M163">1+(L158/30-1)*0.4</f>
        <v>1.0444444444444445</v>
      </c>
      <c r="N158" s="6">
        <f t="shared" si="32"/>
        <v>62.66666666666667</v>
      </c>
      <c r="O158" s="4">
        <f t="shared" si="26"/>
        <v>108.56666666666668</v>
      </c>
      <c r="P158" s="4">
        <v>1</v>
      </c>
      <c r="Q158" s="4">
        <f t="shared" si="27"/>
        <v>108.56666666666668</v>
      </c>
      <c r="R158" s="4">
        <f t="shared" si="30"/>
        <v>3039.866666666667</v>
      </c>
    </row>
    <row r="159" spans="1:18" ht="14.25">
      <c r="A159" s="6" t="s">
        <v>206</v>
      </c>
      <c r="B159" s="6" t="s">
        <v>29</v>
      </c>
      <c r="C159" s="6" t="s">
        <v>211</v>
      </c>
      <c r="D159" s="6" t="s">
        <v>212</v>
      </c>
      <c r="E159" s="6" t="s">
        <v>25</v>
      </c>
      <c r="F159" s="6">
        <v>82</v>
      </c>
      <c r="G159" s="6">
        <v>14</v>
      </c>
      <c r="H159" s="6">
        <f>0.85+0.005*F159</f>
        <v>1.26</v>
      </c>
      <c r="I159" s="2">
        <f t="shared" si="29"/>
        <v>17.64</v>
      </c>
      <c r="J159" s="6">
        <v>6</v>
      </c>
      <c r="K159" s="6">
        <v>2</v>
      </c>
      <c r="L159" s="6">
        <f t="shared" si="31"/>
        <v>41</v>
      </c>
      <c r="M159" s="6">
        <f t="shared" si="33"/>
        <v>1.1466666666666667</v>
      </c>
      <c r="N159" s="6">
        <f t="shared" si="32"/>
        <v>13.760000000000002</v>
      </c>
      <c r="O159" s="4">
        <f t="shared" si="26"/>
        <v>31.400000000000002</v>
      </c>
      <c r="P159" s="4">
        <v>1</v>
      </c>
      <c r="Q159" s="4">
        <f t="shared" si="27"/>
        <v>31.400000000000002</v>
      </c>
      <c r="R159" s="4">
        <f t="shared" si="30"/>
        <v>879.2</v>
      </c>
    </row>
    <row r="160" spans="1:18" ht="14.25">
      <c r="A160" s="6" t="s">
        <v>206</v>
      </c>
      <c r="B160" s="6" t="s">
        <v>29</v>
      </c>
      <c r="C160" s="6" t="s">
        <v>207</v>
      </c>
      <c r="D160" s="6" t="s">
        <v>24</v>
      </c>
      <c r="E160" s="6" t="s">
        <v>19</v>
      </c>
      <c r="F160" s="6">
        <v>80</v>
      </c>
      <c r="G160" s="6">
        <v>0</v>
      </c>
      <c r="H160" s="6">
        <v>0</v>
      </c>
      <c r="I160" s="2">
        <v>0</v>
      </c>
      <c r="J160" s="6">
        <v>20</v>
      </c>
      <c r="K160" s="6">
        <v>2</v>
      </c>
      <c r="L160" s="6">
        <f t="shared" si="31"/>
        <v>40</v>
      </c>
      <c r="M160" s="6">
        <f t="shared" si="33"/>
        <v>1.1333333333333333</v>
      </c>
      <c r="N160" s="6">
        <f t="shared" si="32"/>
        <v>45.33333333333333</v>
      </c>
      <c r="O160" s="4">
        <f aca="true" t="shared" si="34" ref="O160:O191">I160+N160</f>
        <v>45.33333333333333</v>
      </c>
      <c r="P160" s="4">
        <v>1</v>
      </c>
      <c r="Q160" s="4">
        <f t="shared" si="27"/>
        <v>45.33333333333333</v>
      </c>
      <c r="R160" s="4">
        <f t="shared" si="30"/>
        <v>1269.3333333333333</v>
      </c>
    </row>
    <row r="161" spans="1:18" ht="14.25">
      <c r="A161" s="6" t="s">
        <v>167</v>
      </c>
      <c r="B161" s="6" t="s">
        <v>20</v>
      </c>
      <c r="C161" s="6" t="s">
        <v>168</v>
      </c>
      <c r="D161" s="6" t="s">
        <v>24</v>
      </c>
      <c r="E161" s="6" t="s">
        <v>18</v>
      </c>
      <c r="F161" s="6">
        <v>73</v>
      </c>
      <c r="G161" s="6">
        <v>16</v>
      </c>
      <c r="H161" s="6">
        <f>0.85+0.005*F161</f>
        <v>1.2149999999999999</v>
      </c>
      <c r="I161" s="2">
        <f>G161*H161</f>
        <v>19.439999999999998</v>
      </c>
      <c r="J161" s="6">
        <v>4</v>
      </c>
      <c r="K161" s="6">
        <v>2</v>
      </c>
      <c r="L161" s="6">
        <f t="shared" si="31"/>
        <v>36.5</v>
      </c>
      <c r="M161" s="6">
        <f t="shared" si="33"/>
        <v>1.0866666666666667</v>
      </c>
      <c r="N161" s="6">
        <f t="shared" si="32"/>
        <v>8.693333333333333</v>
      </c>
      <c r="O161" s="4">
        <f t="shared" si="34"/>
        <v>28.133333333333333</v>
      </c>
      <c r="P161" s="4">
        <v>1</v>
      </c>
      <c r="Q161" s="4">
        <f t="shared" si="27"/>
        <v>28.133333333333333</v>
      </c>
      <c r="R161" s="4">
        <f>Q161*23</f>
        <v>647.0666666666666</v>
      </c>
    </row>
    <row r="162" spans="1:18" ht="14.25">
      <c r="A162" s="6" t="s">
        <v>167</v>
      </c>
      <c r="B162" s="6" t="s">
        <v>20</v>
      </c>
      <c r="C162" s="6" t="s">
        <v>173</v>
      </c>
      <c r="D162" s="6" t="s">
        <v>166</v>
      </c>
      <c r="E162" s="6" t="s">
        <v>25</v>
      </c>
      <c r="F162" s="6">
        <v>75</v>
      </c>
      <c r="G162" s="6">
        <v>16</v>
      </c>
      <c r="H162" s="6">
        <f>0.85+0.005*F162</f>
        <v>1.225</v>
      </c>
      <c r="I162" s="2">
        <f>G162*H162</f>
        <v>19.6</v>
      </c>
      <c r="J162" s="6">
        <v>4</v>
      </c>
      <c r="K162" s="6">
        <v>2</v>
      </c>
      <c r="L162" s="6">
        <f t="shared" si="31"/>
        <v>37.5</v>
      </c>
      <c r="M162" s="6">
        <f t="shared" si="33"/>
        <v>1.1</v>
      </c>
      <c r="N162" s="6">
        <f t="shared" si="32"/>
        <v>8.8</v>
      </c>
      <c r="O162" s="4">
        <f t="shared" si="34"/>
        <v>28.400000000000002</v>
      </c>
      <c r="P162" s="4">
        <v>1</v>
      </c>
      <c r="Q162" s="4">
        <f t="shared" si="27"/>
        <v>28.400000000000002</v>
      </c>
      <c r="R162" s="4">
        <f>Q162*23</f>
        <v>653.2</v>
      </c>
    </row>
    <row r="163" spans="1:18" ht="14.25">
      <c r="A163" s="6" t="s">
        <v>167</v>
      </c>
      <c r="B163" s="6" t="s">
        <v>20</v>
      </c>
      <c r="C163" s="6" t="s">
        <v>168</v>
      </c>
      <c r="D163" s="6" t="s">
        <v>245</v>
      </c>
      <c r="E163" s="6" t="s">
        <v>19</v>
      </c>
      <c r="F163" s="6">
        <v>109</v>
      </c>
      <c r="G163" s="6">
        <v>20</v>
      </c>
      <c r="H163" s="6">
        <f>0.85+0.005*F163</f>
        <v>1.395</v>
      </c>
      <c r="I163" s="2">
        <f>G163*H163</f>
        <v>27.9</v>
      </c>
      <c r="J163" s="6">
        <v>10</v>
      </c>
      <c r="K163" s="6">
        <v>2</v>
      </c>
      <c r="L163" s="6">
        <f t="shared" si="31"/>
        <v>54.5</v>
      </c>
      <c r="M163" s="6">
        <f t="shared" si="33"/>
        <v>1.3266666666666667</v>
      </c>
      <c r="N163" s="6">
        <f t="shared" si="32"/>
        <v>26.53333333333333</v>
      </c>
      <c r="O163" s="4">
        <f t="shared" si="34"/>
        <v>54.43333333333333</v>
      </c>
      <c r="P163" s="4">
        <v>1</v>
      </c>
      <c r="Q163" s="4">
        <f t="shared" si="27"/>
        <v>54.43333333333333</v>
      </c>
      <c r="R163" s="4">
        <f>Q163*23</f>
        <v>1251.9666666666667</v>
      </c>
    </row>
    <row r="164" spans="1:18" ht="14.25">
      <c r="A164" s="6" t="s">
        <v>299</v>
      </c>
      <c r="B164" s="6" t="s">
        <v>29</v>
      </c>
      <c r="C164" s="6" t="s">
        <v>243</v>
      </c>
      <c r="D164" s="6" t="s">
        <v>244</v>
      </c>
      <c r="E164" s="6" t="s">
        <v>19</v>
      </c>
      <c r="F164" s="6">
        <v>140</v>
      </c>
      <c r="G164" s="6">
        <v>36</v>
      </c>
      <c r="H164" s="6">
        <f>0.85+0.005*F164</f>
        <v>1.55</v>
      </c>
      <c r="I164" s="2">
        <f>G164*H164</f>
        <v>55.800000000000004</v>
      </c>
      <c r="J164" s="6" t="s">
        <v>33</v>
      </c>
      <c r="K164" s="6" t="s">
        <v>33</v>
      </c>
      <c r="L164" s="6" t="s">
        <v>33</v>
      </c>
      <c r="M164" s="6" t="s">
        <v>33</v>
      </c>
      <c r="N164" s="6">
        <v>0</v>
      </c>
      <c r="O164" s="4">
        <f t="shared" si="34"/>
        <v>55.800000000000004</v>
      </c>
      <c r="P164" s="4">
        <v>1</v>
      </c>
      <c r="Q164" s="4">
        <f t="shared" si="27"/>
        <v>55.800000000000004</v>
      </c>
      <c r="R164" s="4">
        <f>Q164*28</f>
        <v>1562.4</v>
      </c>
    </row>
    <row r="165" spans="1:18" ht="14.25">
      <c r="A165" s="6" t="s">
        <v>242</v>
      </c>
      <c r="B165" s="6" t="s">
        <v>35</v>
      </c>
      <c r="C165" s="6" t="s">
        <v>243</v>
      </c>
      <c r="D165" s="6" t="s">
        <v>244</v>
      </c>
      <c r="E165" s="6" t="s">
        <v>19</v>
      </c>
      <c r="F165" s="6">
        <v>98</v>
      </c>
      <c r="G165" s="6">
        <v>0</v>
      </c>
      <c r="H165" s="6">
        <v>0</v>
      </c>
      <c r="I165" s="2">
        <v>0</v>
      </c>
      <c r="J165" s="6">
        <v>34</v>
      </c>
      <c r="K165" s="6">
        <v>3</v>
      </c>
      <c r="L165" s="6">
        <f>F165/K165</f>
        <v>32.666666666666664</v>
      </c>
      <c r="M165" s="6">
        <f>1+(L165/30-1)*0.4</f>
        <v>1.0355555555555556</v>
      </c>
      <c r="N165" s="6">
        <f>J165*K165*M165</f>
        <v>105.62666666666667</v>
      </c>
      <c r="O165" s="4">
        <f t="shared" si="34"/>
        <v>105.62666666666667</v>
      </c>
      <c r="P165" s="4">
        <v>1</v>
      </c>
      <c r="Q165" s="4">
        <f t="shared" si="27"/>
        <v>105.62666666666667</v>
      </c>
      <c r="R165" s="4">
        <f>Q165*23</f>
        <v>2429.4133333333334</v>
      </c>
    </row>
    <row r="166" spans="1:18" ht="14.25">
      <c r="A166" s="6" t="s">
        <v>63</v>
      </c>
      <c r="B166" s="6" t="s">
        <v>17</v>
      </c>
      <c r="C166" s="6" t="s">
        <v>288</v>
      </c>
      <c r="D166" s="6" t="s">
        <v>286</v>
      </c>
      <c r="E166" s="6" t="s">
        <v>18</v>
      </c>
      <c r="F166" s="6">
        <v>132</v>
      </c>
      <c r="G166" s="6">
        <v>4</v>
      </c>
      <c r="H166" s="6">
        <f>0.85+0.005*F166</f>
        <v>1.51</v>
      </c>
      <c r="I166" s="2">
        <f>G166*H166</f>
        <v>6.04</v>
      </c>
      <c r="J166" s="6" t="s">
        <v>33</v>
      </c>
      <c r="K166" s="6" t="s">
        <v>33</v>
      </c>
      <c r="L166" s="6" t="s">
        <v>33</v>
      </c>
      <c r="M166" s="6" t="s">
        <v>33</v>
      </c>
      <c r="N166" s="6">
        <v>0</v>
      </c>
      <c r="O166" s="4">
        <f t="shared" si="34"/>
        <v>6.04</v>
      </c>
      <c r="P166" s="4">
        <v>1</v>
      </c>
      <c r="Q166" s="4">
        <f t="shared" si="27"/>
        <v>6.04</v>
      </c>
      <c r="R166" s="4">
        <f aca="true" t="shared" si="35" ref="R166:R171">Q166*28</f>
        <v>169.12</v>
      </c>
    </row>
    <row r="167" spans="1:18" s="7" customFormat="1" ht="14.25">
      <c r="A167" s="6" t="s">
        <v>63</v>
      </c>
      <c r="B167" s="6" t="s">
        <v>17</v>
      </c>
      <c r="C167" s="6" t="s">
        <v>520</v>
      </c>
      <c r="D167" s="6" t="s">
        <v>61</v>
      </c>
      <c r="E167" s="6" t="s">
        <v>25</v>
      </c>
      <c r="F167" s="10">
        <v>32</v>
      </c>
      <c r="G167" s="6">
        <v>0</v>
      </c>
      <c r="H167" s="6">
        <v>0</v>
      </c>
      <c r="I167" s="2">
        <v>0</v>
      </c>
      <c r="J167" s="10">
        <v>40</v>
      </c>
      <c r="K167" s="6">
        <v>1</v>
      </c>
      <c r="L167" s="6">
        <f>F167/K167</f>
        <v>32</v>
      </c>
      <c r="M167" s="6">
        <f>1+(L167/30-1)*0.6</f>
        <v>1.04</v>
      </c>
      <c r="N167" s="6">
        <f>J167*K167*M167</f>
        <v>41.6</v>
      </c>
      <c r="O167" s="4">
        <f t="shared" si="34"/>
        <v>41.6</v>
      </c>
      <c r="P167" s="4">
        <v>1</v>
      </c>
      <c r="Q167" s="4">
        <f t="shared" si="27"/>
        <v>41.6</v>
      </c>
      <c r="R167" s="4">
        <f t="shared" si="35"/>
        <v>1164.8</v>
      </c>
    </row>
    <row r="168" spans="1:18" ht="14.25">
      <c r="A168" s="6" t="s">
        <v>63</v>
      </c>
      <c r="B168" s="6" t="s">
        <v>17</v>
      </c>
      <c r="C168" s="6" t="s">
        <v>217</v>
      </c>
      <c r="D168" s="6" t="s">
        <v>59</v>
      </c>
      <c r="E168" s="6" t="s">
        <v>18</v>
      </c>
      <c r="F168" s="6">
        <v>84</v>
      </c>
      <c r="G168" s="6">
        <v>32</v>
      </c>
      <c r="H168" s="6">
        <f>0.85+0.005*F168</f>
        <v>1.27</v>
      </c>
      <c r="I168" s="2">
        <f>G168*H168</f>
        <v>40.64</v>
      </c>
      <c r="J168" s="6">
        <v>8</v>
      </c>
      <c r="K168" s="6">
        <v>2</v>
      </c>
      <c r="L168" s="6">
        <f>F168/K168</f>
        <v>42</v>
      </c>
      <c r="M168" s="6">
        <f>1+(L168/30-1)*0.4</f>
        <v>1.16</v>
      </c>
      <c r="N168" s="6">
        <f>J168*K168*M168</f>
        <v>18.56</v>
      </c>
      <c r="O168" s="4">
        <f t="shared" si="34"/>
        <v>59.2</v>
      </c>
      <c r="P168" s="4">
        <v>1</v>
      </c>
      <c r="Q168" s="4">
        <f t="shared" si="27"/>
        <v>59.2</v>
      </c>
      <c r="R168" s="4">
        <f t="shared" si="35"/>
        <v>1657.6000000000001</v>
      </c>
    </row>
    <row r="169" spans="1:18" ht="14.25">
      <c r="A169" s="6" t="s">
        <v>63</v>
      </c>
      <c r="B169" s="6" t="s">
        <v>17</v>
      </c>
      <c r="C169" s="6" t="s">
        <v>291</v>
      </c>
      <c r="D169" s="6" t="s">
        <v>292</v>
      </c>
      <c r="E169" s="6" t="s">
        <v>19</v>
      </c>
      <c r="F169" s="6">
        <v>132</v>
      </c>
      <c r="G169" s="6">
        <v>32</v>
      </c>
      <c r="H169" s="6">
        <f>0.85+0.005*F169</f>
        <v>1.51</v>
      </c>
      <c r="I169" s="2">
        <f>G169*H169</f>
        <v>48.32</v>
      </c>
      <c r="J169" s="6">
        <v>4</v>
      </c>
      <c r="K169" s="6">
        <v>3</v>
      </c>
      <c r="L169" s="6">
        <f>F169/K169</f>
        <v>44</v>
      </c>
      <c r="M169" s="6">
        <f>1+(L169/30-1)*0.4</f>
        <v>1.1866666666666665</v>
      </c>
      <c r="N169" s="6">
        <f>J169*K169*M169</f>
        <v>14.239999999999998</v>
      </c>
      <c r="O169" s="4">
        <f t="shared" si="34"/>
        <v>62.56</v>
      </c>
      <c r="P169" s="4">
        <v>1</v>
      </c>
      <c r="Q169" s="4">
        <f t="shared" si="27"/>
        <v>62.56</v>
      </c>
      <c r="R169" s="4">
        <f t="shared" si="35"/>
        <v>1751.68</v>
      </c>
    </row>
    <row r="170" spans="1:18" ht="14.25">
      <c r="A170" s="6" t="s">
        <v>180</v>
      </c>
      <c r="B170" s="6" t="s">
        <v>29</v>
      </c>
      <c r="C170" s="6" t="s">
        <v>179</v>
      </c>
      <c r="D170" s="6" t="s">
        <v>24</v>
      </c>
      <c r="E170" s="6" t="s">
        <v>18</v>
      </c>
      <c r="F170" s="6">
        <v>78</v>
      </c>
      <c r="G170" s="6">
        <v>18</v>
      </c>
      <c r="H170" s="6">
        <f>0.85+0.005*F170</f>
        <v>1.24</v>
      </c>
      <c r="I170" s="2">
        <f>G170*H170</f>
        <v>22.32</v>
      </c>
      <c r="J170" s="6" t="s">
        <v>33</v>
      </c>
      <c r="K170" s="6" t="s">
        <v>33</v>
      </c>
      <c r="L170" s="6" t="s">
        <v>33</v>
      </c>
      <c r="M170" s="6" t="s">
        <v>33</v>
      </c>
      <c r="N170" s="6">
        <v>0</v>
      </c>
      <c r="O170" s="4">
        <f t="shared" si="34"/>
        <v>22.32</v>
      </c>
      <c r="P170" s="4">
        <v>1</v>
      </c>
      <c r="Q170" s="4">
        <f t="shared" si="27"/>
        <v>22.32</v>
      </c>
      <c r="R170" s="4">
        <f t="shared" si="35"/>
        <v>624.96</v>
      </c>
    </row>
    <row r="171" spans="1:18" ht="14.25">
      <c r="A171" s="6" t="s">
        <v>180</v>
      </c>
      <c r="B171" s="6" t="s">
        <v>29</v>
      </c>
      <c r="C171" s="6" t="s">
        <v>194</v>
      </c>
      <c r="D171" s="6" t="s">
        <v>24</v>
      </c>
      <c r="E171" s="6" t="s">
        <v>18</v>
      </c>
      <c r="F171" s="6">
        <v>78</v>
      </c>
      <c r="G171" s="6">
        <v>20</v>
      </c>
      <c r="H171" s="6">
        <f>0.85+0.005*F171</f>
        <v>1.24</v>
      </c>
      <c r="I171" s="2">
        <f>G171*H171</f>
        <v>24.8</v>
      </c>
      <c r="J171" s="6" t="s">
        <v>33</v>
      </c>
      <c r="K171" s="6" t="s">
        <v>33</v>
      </c>
      <c r="L171" s="6" t="s">
        <v>33</v>
      </c>
      <c r="M171" s="6" t="s">
        <v>33</v>
      </c>
      <c r="N171" s="6">
        <v>0</v>
      </c>
      <c r="O171" s="4">
        <f t="shared" si="34"/>
        <v>24.8</v>
      </c>
      <c r="P171" s="4">
        <v>1</v>
      </c>
      <c r="Q171" s="4">
        <f t="shared" si="27"/>
        <v>24.8</v>
      </c>
      <c r="R171" s="4">
        <f t="shared" si="35"/>
        <v>694.4</v>
      </c>
    </row>
    <row r="172" spans="1:18" ht="14.25">
      <c r="A172" s="6" t="s">
        <v>67</v>
      </c>
      <c r="B172" s="6" t="s">
        <v>20</v>
      </c>
      <c r="C172" s="6" t="s">
        <v>68</v>
      </c>
      <c r="D172" s="6" t="s">
        <v>28</v>
      </c>
      <c r="E172" s="6" t="s">
        <v>25</v>
      </c>
      <c r="F172" s="6">
        <v>30</v>
      </c>
      <c r="G172" s="6">
        <v>0</v>
      </c>
      <c r="H172" s="6">
        <v>0</v>
      </c>
      <c r="I172" s="2">
        <v>0</v>
      </c>
      <c r="J172" s="6">
        <v>20</v>
      </c>
      <c r="K172" s="6">
        <v>1</v>
      </c>
      <c r="L172" s="6">
        <f aca="true" t="shared" si="36" ref="L172:L180">F172/K172</f>
        <v>30</v>
      </c>
      <c r="M172" s="6">
        <f>1+(L172/30-1)*0.4</f>
        <v>1</v>
      </c>
      <c r="N172" s="6">
        <f aca="true" t="shared" si="37" ref="N172:N180">J172*K172*M172</f>
        <v>20</v>
      </c>
      <c r="O172" s="4">
        <f t="shared" si="34"/>
        <v>20</v>
      </c>
      <c r="P172" s="4">
        <v>1</v>
      </c>
      <c r="Q172" s="4">
        <f t="shared" si="27"/>
        <v>20</v>
      </c>
      <c r="R172" s="4">
        <f aca="true" t="shared" si="38" ref="R172:R185">Q172*23</f>
        <v>460</v>
      </c>
    </row>
    <row r="173" spans="1:18" ht="14.25">
      <c r="A173" s="6" t="s">
        <v>67</v>
      </c>
      <c r="B173" s="6" t="s">
        <v>20</v>
      </c>
      <c r="C173" s="6" t="s">
        <v>69</v>
      </c>
      <c r="D173" s="6" t="s">
        <v>59</v>
      </c>
      <c r="E173" s="6" t="s">
        <v>18</v>
      </c>
      <c r="F173" s="6">
        <v>32</v>
      </c>
      <c r="G173" s="6">
        <v>20</v>
      </c>
      <c r="H173" s="6">
        <v>1.2</v>
      </c>
      <c r="I173" s="2">
        <f>G173*H173</f>
        <v>24</v>
      </c>
      <c r="J173" s="6">
        <v>10</v>
      </c>
      <c r="K173" s="6">
        <v>1</v>
      </c>
      <c r="L173" s="6">
        <f t="shared" si="36"/>
        <v>32</v>
      </c>
      <c r="M173" s="6">
        <f>1+(L173/30-1)*0.4</f>
        <v>1.0266666666666666</v>
      </c>
      <c r="N173" s="6">
        <f t="shared" si="37"/>
        <v>10.266666666666666</v>
      </c>
      <c r="O173" s="4">
        <f t="shared" si="34"/>
        <v>34.266666666666666</v>
      </c>
      <c r="P173" s="4">
        <v>1</v>
      </c>
      <c r="Q173" s="4">
        <f t="shared" si="27"/>
        <v>34.266666666666666</v>
      </c>
      <c r="R173" s="4">
        <f t="shared" si="38"/>
        <v>788.1333333333333</v>
      </c>
    </row>
    <row r="174" spans="1:18" ht="14.25">
      <c r="A174" s="6" t="s">
        <v>67</v>
      </c>
      <c r="B174" s="6" t="s">
        <v>20</v>
      </c>
      <c r="C174" s="6" t="s">
        <v>70</v>
      </c>
      <c r="D174" s="6" t="s">
        <v>71</v>
      </c>
      <c r="E174" s="6" t="s">
        <v>25</v>
      </c>
      <c r="F174" s="6">
        <v>32</v>
      </c>
      <c r="G174" s="6">
        <v>20</v>
      </c>
      <c r="H174" s="6">
        <v>1.2</v>
      </c>
      <c r="I174" s="2">
        <f>G174*H174</f>
        <v>24</v>
      </c>
      <c r="J174" s="6">
        <v>20</v>
      </c>
      <c r="K174" s="6">
        <v>1</v>
      </c>
      <c r="L174" s="6">
        <f t="shared" si="36"/>
        <v>32</v>
      </c>
      <c r="M174" s="6">
        <f>1+(L174/30-1)*0.4</f>
        <v>1.0266666666666666</v>
      </c>
      <c r="N174" s="6">
        <f t="shared" si="37"/>
        <v>20.53333333333333</v>
      </c>
      <c r="O174" s="4">
        <f t="shared" si="34"/>
        <v>44.53333333333333</v>
      </c>
      <c r="P174" s="4">
        <v>1</v>
      </c>
      <c r="Q174" s="4">
        <f t="shared" si="27"/>
        <v>44.53333333333333</v>
      </c>
      <c r="R174" s="4">
        <f t="shared" si="38"/>
        <v>1024.2666666666667</v>
      </c>
    </row>
    <row r="175" spans="1:18" ht="14.25">
      <c r="A175" s="6" t="s">
        <v>67</v>
      </c>
      <c r="B175" s="6" t="s">
        <v>20</v>
      </c>
      <c r="C175" s="6" t="s">
        <v>278</v>
      </c>
      <c r="D175" s="6" t="s">
        <v>111</v>
      </c>
      <c r="E175" s="6" t="s">
        <v>18</v>
      </c>
      <c r="F175" s="6">
        <v>112</v>
      </c>
      <c r="G175" s="6">
        <v>0</v>
      </c>
      <c r="H175" s="6">
        <v>0</v>
      </c>
      <c r="I175" s="2">
        <v>0</v>
      </c>
      <c r="J175" s="6">
        <v>16</v>
      </c>
      <c r="K175" s="6">
        <v>3</v>
      </c>
      <c r="L175" s="6">
        <f t="shared" si="36"/>
        <v>37.333333333333336</v>
      </c>
      <c r="M175" s="6">
        <f>1+(L175/30-1)*0.4</f>
        <v>1.0977777777777777</v>
      </c>
      <c r="N175" s="6">
        <f t="shared" si="37"/>
        <v>52.69333333333333</v>
      </c>
      <c r="O175" s="4">
        <f t="shared" si="34"/>
        <v>52.69333333333333</v>
      </c>
      <c r="P175" s="4">
        <v>1</v>
      </c>
      <c r="Q175" s="4">
        <f t="shared" si="27"/>
        <v>52.69333333333333</v>
      </c>
      <c r="R175" s="4">
        <f t="shared" si="38"/>
        <v>1211.9466666666665</v>
      </c>
    </row>
    <row r="176" spans="1:18" ht="14.25">
      <c r="A176" s="6" t="s">
        <v>67</v>
      </c>
      <c r="B176" s="6" t="s">
        <v>20</v>
      </c>
      <c r="C176" s="6" t="s">
        <v>132</v>
      </c>
      <c r="D176" s="6" t="s">
        <v>130</v>
      </c>
      <c r="E176" s="6" t="s">
        <v>18</v>
      </c>
      <c r="F176" s="6">
        <v>51</v>
      </c>
      <c r="G176" s="6">
        <v>42</v>
      </c>
      <c r="H176" s="6">
        <v>1.2</v>
      </c>
      <c r="I176" s="2">
        <f>G176*H176</f>
        <v>50.4</v>
      </c>
      <c r="J176" s="6">
        <v>18</v>
      </c>
      <c r="K176" s="6">
        <v>1</v>
      </c>
      <c r="L176" s="6">
        <f t="shared" si="36"/>
        <v>51</v>
      </c>
      <c r="M176" s="6">
        <f>1+(L176/30-1)*0.4</f>
        <v>1.28</v>
      </c>
      <c r="N176" s="6">
        <f t="shared" si="37"/>
        <v>23.04</v>
      </c>
      <c r="O176" s="4">
        <f t="shared" si="34"/>
        <v>73.44</v>
      </c>
      <c r="P176" s="4">
        <v>1.2</v>
      </c>
      <c r="Q176" s="4">
        <f t="shared" si="27"/>
        <v>88.128</v>
      </c>
      <c r="R176" s="4">
        <f t="shared" si="38"/>
        <v>2026.944</v>
      </c>
    </row>
    <row r="177" spans="1:18" ht="14.25">
      <c r="A177" s="6" t="s">
        <v>161</v>
      </c>
      <c r="B177" s="6" t="s">
        <v>20</v>
      </c>
      <c r="C177" s="6" t="s">
        <v>162</v>
      </c>
      <c r="D177" s="6" t="s">
        <v>127</v>
      </c>
      <c r="E177" s="6" t="s">
        <v>18</v>
      </c>
      <c r="F177" s="6">
        <v>55</v>
      </c>
      <c r="G177" s="6">
        <v>32</v>
      </c>
      <c r="H177" s="6">
        <v>1.2</v>
      </c>
      <c r="I177" s="2">
        <f>G177*H177</f>
        <v>38.4</v>
      </c>
      <c r="J177" s="6">
        <v>24</v>
      </c>
      <c r="K177" s="6">
        <v>2</v>
      </c>
      <c r="L177" s="6">
        <f t="shared" si="36"/>
        <v>27.5</v>
      </c>
      <c r="M177" s="6">
        <f>1+(L177/30-1)*0.6</f>
        <v>0.95</v>
      </c>
      <c r="N177" s="6">
        <f t="shared" si="37"/>
        <v>45.599999999999994</v>
      </c>
      <c r="O177" s="4">
        <f t="shared" si="34"/>
        <v>84</v>
      </c>
      <c r="P177" s="4">
        <v>1</v>
      </c>
      <c r="Q177" s="4">
        <f t="shared" si="27"/>
        <v>84</v>
      </c>
      <c r="R177" s="4">
        <f t="shared" si="38"/>
        <v>1932</v>
      </c>
    </row>
    <row r="178" spans="1:18" ht="14.25">
      <c r="A178" s="6" t="s">
        <v>161</v>
      </c>
      <c r="B178" s="6" t="s">
        <v>20</v>
      </c>
      <c r="C178" s="6" t="s">
        <v>307</v>
      </c>
      <c r="D178" s="6" t="s">
        <v>308</v>
      </c>
      <c r="E178" s="6" t="s">
        <v>25</v>
      </c>
      <c r="F178" s="6">
        <v>150</v>
      </c>
      <c r="G178" s="6">
        <v>32</v>
      </c>
      <c r="H178" s="6">
        <f>0.85+0.005*F178</f>
        <v>1.6</v>
      </c>
      <c r="I178" s="2">
        <f>G178*H178</f>
        <v>51.2</v>
      </c>
      <c r="J178" s="6">
        <v>8</v>
      </c>
      <c r="K178" s="6">
        <v>4</v>
      </c>
      <c r="L178" s="6">
        <f t="shared" si="36"/>
        <v>37.5</v>
      </c>
      <c r="M178" s="6">
        <f>1+(L178/30-1)*0.4</f>
        <v>1.1</v>
      </c>
      <c r="N178" s="6">
        <f t="shared" si="37"/>
        <v>35.2</v>
      </c>
      <c r="O178" s="4">
        <f t="shared" si="34"/>
        <v>86.4</v>
      </c>
      <c r="P178" s="4">
        <v>1</v>
      </c>
      <c r="Q178" s="4">
        <f t="shared" si="27"/>
        <v>86.4</v>
      </c>
      <c r="R178" s="4">
        <f t="shared" si="38"/>
        <v>1987.2</v>
      </c>
    </row>
    <row r="179" spans="1:18" ht="14.25">
      <c r="A179" s="6" t="s">
        <v>199</v>
      </c>
      <c r="B179" s="6" t="s">
        <v>20</v>
      </c>
      <c r="C179" s="6" t="s">
        <v>200</v>
      </c>
      <c r="D179" s="6" t="s">
        <v>24</v>
      </c>
      <c r="E179" s="6" t="s">
        <v>18</v>
      </c>
      <c r="F179" s="6">
        <v>80</v>
      </c>
      <c r="G179" s="6">
        <v>0</v>
      </c>
      <c r="H179" s="6">
        <v>0</v>
      </c>
      <c r="I179" s="2">
        <v>0</v>
      </c>
      <c r="J179" s="6">
        <v>20</v>
      </c>
      <c r="K179" s="6">
        <v>2</v>
      </c>
      <c r="L179" s="6">
        <f t="shared" si="36"/>
        <v>40</v>
      </c>
      <c r="M179" s="6">
        <f>1+(L179/30-1)*0.4</f>
        <v>1.1333333333333333</v>
      </c>
      <c r="N179" s="6">
        <f t="shared" si="37"/>
        <v>45.33333333333333</v>
      </c>
      <c r="O179" s="4">
        <f t="shared" si="34"/>
        <v>45.33333333333333</v>
      </c>
      <c r="P179" s="4">
        <v>1</v>
      </c>
      <c r="Q179" s="4">
        <f t="shared" si="27"/>
        <v>45.33333333333333</v>
      </c>
      <c r="R179" s="4">
        <f t="shared" si="38"/>
        <v>1042.6666666666665</v>
      </c>
    </row>
    <row r="180" spans="1:18" ht="14.25">
      <c r="A180" s="6" t="s">
        <v>199</v>
      </c>
      <c r="B180" s="6" t="s">
        <v>20</v>
      </c>
      <c r="C180" s="6" t="s">
        <v>221</v>
      </c>
      <c r="D180" s="6" t="s">
        <v>26</v>
      </c>
      <c r="E180" s="6" t="s">
        <v>19</v>
      </c>
      <c r="F180" s="6">
        <v>87</v>
      </c>
      <c r="G180" s="6">
        <v>20</v>
      </c>
      <c r="H180" s="6">
        <f>0.85+0.005*F180</f>
        <v>1.285</v>
      </c>
      <c r="I180" s="2">
        <f>G180*H180</f>
        <v>25.7</v>
      </c>
      <c r="J180" s="6">
        <v>10</v>
      </c>
      <c r="K180" s="6">
        <v>2</v>
      </c>
      <c r="L180" s="6">
        <f t="shared" si="36"/>
        <v>43.5</v>
      </c>
      <c r="M180" s="6">
        <f>1+(L180/30-1)*0.4</f>
        <v>1.18</v>
      </c>
      <c r="N180" s="6">
        <f t="shared" si="37"/>
        <v>23.599999999999998</v>
      </c>
      <c r="O180" s="4">
        <f t="shared" si="34"/>
        <v>49.3</v>
      </c>
      <c r="P180" s="4">
        <v>1</v>
      </c>
      <c r="Q180" s="4">
        <f t="shared" si="27"/>
        <v>49.3</v>
      </c>
      <c r="R180" s="4">
        <f t="shared" si="38"/>
        <v>1133.8999999999999</v>
      </c>
    </row>
    <row r="181" spans="1:18" ht="14.25">
      <c r="A181" s="6" t="s">
        <v>199</v>
      </c>
      <c r="B181" s="6" t="s">
        <v>20</v>
      </c>
      <c r="C181" s="6" t="s">
        <v>198</v>
      </c>
      <c r="D181" s="6" t="s">
        <v>24</v>
      </c>
      <c r="E181" s="6" t="s">
        <v>18</v>
      </c>
      <c r="F181" s="6">
        <v>80</v>
      </c>
      <c r="G181" s="6">
        <v>40</v>
      </c>
      <c r="H181" s="6">
        <f>0.85+0.005*F181</f>
        <v>1.25</v>
      </c>
      <c r="I181" s="2">
        <f>G181*H181</f>
        <v>50</v>
      </c>
      <c r="J181" s="6" t="s">
        <v>33</v>
      </c>
      <c r="K181" s="6" t="s">
        <v>33</v>
      </c>
      <c r="L181" s="6" t="s">
        <v>33</v>
      </c>
      <c r="M181" s="6" t="s">
        <v>33</v>
      </c>
      <c r="N181" s="6">
        <v>0</v>
      </c>
      <c r="O181" s="4">
        <f t="shared" si="34"/>
        <v>50</v>
      </c>
      <c r="P181" s="4">
        <v>1.2</v>
      </c>
      <c r="Q181" s="4">
        <f t="shared" si="27"/>
        <v>60</v>
      </c>
      <c r="R181" s="4">
        <f t="shared" si="38"/>
        <v>1380</v>
      </c>
    </row>
    <row r="182" spans="1:18" ht="14.25">
      <c r="A182" s="6" t="s">
        <v>199</v>
      </c>
      <c r="B182" s="6" t="s">
        <v>20</v>
      </c>
      <c r="C182" s="6" t="s">
        <v>221</v>
      </c>
      <c r="D182" s="6" t="s">
        <v>298</v>
      </c>
      <c r="E182" s="6" t="s">
        <v>25</v>
      </c>
      <c r="F182" s="6">
        <v>140</v>
      </c>
      <c r="G182" s="6">
        <v>20</v>
      </c>
      <c r="H182" s="6">
        <f>0.85+0.005*F182</f>
        <v>1.55</v>
      </c>
      <c r="I182" s="2">
        <f>G182*H182</f>
        <v>31</v>
      </c>
      <c r="J182" s="6">
        <v>10</v>
      </c>
      <c r="K182" s="6">
        <v>3</v>
      </c>
      <c r="L182" s="6">
        <f>F182/K182</f>
        <v>46.666666666666664</v>
      </c>
      <c r="M182" s="6">
        <f>1+(L182/30-1)*0.4</f>
        <v>1.2222222222222223</v>
      </c>
      <c r="N182" s="6">
        <f>J182*K182*M182</f>
        <v>36.66666666666667</v>
      </c>
      <c r="O182" s="4">
        <f t="shared" si="34"/>
        <v>67.66666666666667</v>
      </c>
      <c r="P182" s="4">
        <v>1</v>
      </c>
      <c r="Q182" s="4">
        <f t="shared" si="27"/>
        <v>67.66666666666667</v>
      </c>
      <c r="R182" s="4">
        <f t="shared" si="38"/>
        <v>1556.3333333333335</v>
      </c>
    </row>
    <row r="183" spans="1:18" ht="14.25">
      <c r="A183" s="6" t="s">
        <v>284</v>
      </c>
      <c r="B183" s="6" t="s">
        <v>20</v>
      </c>
      <c r="C183" s="6" t="s">
        <v>285</v>
      </c>
      <c r="D183" s="6" t="s">
        <v>286</v>
      </c>
      <c r="E183" s="6" t="s">
        <v>18</v>
      </c>
      <c r="F183" s="6">
        <v>124</v>
      </c>
      <c r="G183" s="6">
        <v>32</v>
      </c>
      <c r="H183" s="6">
        <f>0.85+0.005*F183</f>
        <v>1.47</v>
      </c>
      <c r="I183" s="2">
        <f>G183*H183</f>
        <v>47.04</v>
      </c>
      <c r="J183" s="6">
        <v>6</v>
      </c>
      <c r="K183" s="6">
        <v>3</v>
      </c>
      <c r="L183" s="6">
        <f>F183/K183</f>
        <v>41.333333333333336</v>
      </c>
      <c r="M183" s="6">
        <f>1+(L183/30-1)*0.4</f>
        <v>1.1511111111111112</v>
      </c>
      <c r="N183" s="6">
        <f>J183*K183*M183</f>
        <v>20.720000000000002</v>
      </c>
      <c r="O183" s="4">
        <f t="shared" si="34"/>
        <v>67.76</v>
      </c>
      <c r="P183" s="4">
        <v>1</v>
      </c>
      <c r="Q183" s="4">
        <f t="shared" si="27"/>
        <v>67.76</v>
      </c>
      <c r="R183" s="4">
        <f t="shared" si="38"/>
        <v>1558.48</v>
      </c>
    </row>
    <row r="184" spans="1:18" ht="14.25">
      <c r="A184" s="6" t="s">
        <v>131</v>
      </c>
      <c r="B184" s="6" t="s">
        <v>20</v>
      </c>
      <c r="C184" s="6" t="s">
        <v>129</v>
      </c>
      <c r="D184" s="6" t="s">
        <v>130</v>
      </c>
      <c r="E184" s="6" t="s">
        <v>18</v>
      </c>
      <c r="F184" s="6">
        <v>51</v>
      </c>
      <c r="G184" s="6">
        <v>0</v>
      </c>
      <c r="H184" s="6">
        <v>0</v>
      </c>
      <c r="I184" s="2">
        <v>0</v>
      </c>
      <c r="J184" s="6">
        <v>25</v>
      </c>
      <c r="K184" s="6">
        <v>1</v>
      </c>
      <c r="L184" s="6">
        <f>F184/K184</f>
        <v>51</v>
      </c>
      <c r="M184" s="6">
        <f>1+(L184/30-1)*0.4</f>
        <v>1.28</v>
      </c>
      <c r="N184" s="6">
        <f>J184*K184*M184</f>
        <v>32</v>
      </c>
      <c r="O184" s="4">
        <f t="shared" si="34"/>
        <v>32</v>
      </c>
      <c r="P184" s="4">
        <v>1.2</v>
      </c>
      <c r="Q184" s="4">
        <f t="shared" si="27"/>
        <v>38.4</v>
      </c>
      <c r="R184" s="4">
        <f t="shared" si="38"/>
        <v>883.1999999999999</v>
      </c>
    </row>
    <row r="185" spans="1:18" ht="14.25">
      <c r="A185" s="6" t="s">
        <v>131</v>
      </c>
      <c r="B185" s="6" t="s">
        <v>20</v>
      </c>
      <c r="C185" s="6" t="s">
        <v>295</v>
      </c>
      <c r="D185" s="6" t="s">
        <v>296</v>
      </c>
      <c r="E185" s="6" t="s">
        <v>18</v>
      </c>
      <c r="F185" s="6">
        <v>137</v>
      </c>
      <c r="G185" s="6">
        <v>0</v>
      </c>
      <c r="H185" s="6">
        <v>0</v>
      </c>
      <c r="I185" s="2">
        <v>0</v>
      </c>
      <c r="J185" s="6">
        <v>60</v>
      </c>
      <c r="K185" s="6">
        <v>5</v>
      </c>
      <c r="L185" s="6">
        <f>F185/K185</f>
        <v>27.4</v>
      </c>
      <c r="M185" s="6">
        <f>1+(L185/30-1)*0.6</f>
        <v>0.948</v>
      </c>
      <c r="N185" s="6">
        <f>J185*K185*M185</f>
        <v>284.4</v>
      </c>
      <c r="O185" s="4">
        <f t="shared" si="34"/>
        <v>284.4</v>
      </c>
      <c r="P185" s="4">
        <v>1</v>
      </c>
      <c r="Q185" s="4">
        <f t="shared" si="27"/>
        <v>284.4</v>
      </c>
      <c r="R185" s="4">
        <f t="shared" si="38"/>
        <v>6541.2</v>
      </c>
    </row>
    <row r="186" spans="1:18" s="7" customFormat="1" ht="14.25">
      <c r="A186" s="6" t="s">
        <v>64</v>
      </c>
      <c r="B186" s="6" t="s">
        <v>17</v>
      </c>
      <c r="C186" s="6" t="s">
        <v>60</v>
      </c>
      <c r="D186" s="6" t="s">
        <v>61</v>
      </c>
      <c r="E186" s="6" t="s">
        <v>25</v>
      </c>
      <c r="F186" s="10"/>
      <c r="G186" s="6"/>
      <c r="H186" s="6"/>
      <c r="I186" s="2"/>
      <c r="J186" s="10"/>
      <c r="K186" s="6"/>
      <c r="L186" s="6"/>
      <c r="M186" s="6"/>
      <c r="N186" s="6"/>
      <c r="O186" s="4"/>
      <c r="P186" s="4"/>
      <c r="Q186" s="4"/>
      <c r="R186" s="4"/>
    </row>
    <row r="187" spans="1:18" s="7" customFormat="1" ht="14.25">
      <c r="A187" s="6" t="s">
        <v>64</v>
      </c>
      <c r="B187" s="6" t="s">
        <v>17</v>
      </c>
      <c r="C187" s="6" t="s">
        <v>269</v>
      </c>
      <c r="D187" s="6" t="s">
        <v>245</v>
      </c>
      <c r="E187" s="6" t="s">
        <v>19</v>
      </c>
      <c r="F187" s="6"/>
      <c r="G187" s="6"/>
      <c r="H187" s="6"/>
      <c r="I187" s="2"/>
      <c r="J187" s="6"/>
      <c r="K187" s="6"/>
      <c r="L187" s="6"/>
      <c r="M187" s="6"/>
      <c r="N187" s="6"/>
      <c r="O187" s="4"/>
      <c r="P187" s="4"/>
      <c r="Q187" s="4"/>
      <c r="R187" s="4"/>
    </row>
    <row r="188" spans="1:18" ht="14.25">
      <c r="A188" s="6" t="s">
        <v>64</v>
      </c>
      <c r="B188" s="6" t="s">
        <v>17</v>
      </c>
      <c r="C188" s="6" t="s">
        <v>289</v>
      </c>
      <c r="D188" s="6" t="s">
        <v>290</v>
      </c>
      <c r="E188" s="6" t="s">
        <v>19</v>
      </c>
      <c r="F188" s="6">
        <v>132</v>
      </c>
      <c r="G188" s="6">
        <v>40</v>
      </c>
      <c r="H188" s="6">
        <f>0.85+0.005*F188</f>
        <v>1.51</v>
      </c>
      <c r="I188" s="2">
        <f>G188*H188</f>
        <v>60.4</v>
      </c>
      <c r="J188" s="6"/>
      <c r="K188" s="6" t="s">
        <v>33</v>
      </c>
      <c r="L188" s="6" t="s">
        <v>33</v>
      </c>
      <c r="M188" s="6" t="s">
        <v>33</v>
      </c>
      <c r="N188" s="6">
        <v>0</v>
      </c>
      <c r="O188" s="4">
        <f t="shared" si="34"/>
        <v>60.4</v>
      </c>
      <c r="P188" s="4">
        <v>1</v>
      </c>
      <c r="Q188" s="4">
        <f t="shared" si="27"/>
        <v>60.4</v>
      </c>
      <c r="R188" s="4">
        <f>Q188*28</f>
        <v>1691.2</v>
      </c>
    </row>
    <row r="189" spans="1:18" ht="14.25">
      <c r="A189" s="6" t="s">
        <v>64</v>
      </c>
      <c r="B189" s="6" t="s">
        <v>17</v>
      </c>
      <c r="C189" s="6" t="s">
        <v>287</v>
      </c>
      <c r="D189" s="6" t="s">
        <v>59</v>
      </c>
      <c r="E189" s="6" t="s">
        <v>18</v>
      </c>
      <c r="F189" s="6">
        <v>132</v>
      </c>
      <c r="G189" s="6">
        <v>32</v>
      </c>
      <c r="H189" s="6">
        <f>0.85+0.005*F189</f>
        <v>1.51</v>
      </c>
      <c r="I189" s="2">
        <f>G189*H189</f>
        <v>48.32</v>
      </c>
      <c r="J189" s="6">
        <v>6</v>
      </c>
      <c r="K189" s="6">
        <v>4</v>
      </c>
      <c r="L189" s="6">
        <f aca="true" t="shared" si="39" ref="L189:L194">F189/K189</f>
        <v>33</v>
      </c>
      <c r="M189" s="6">
        <f aca="true" t="shared" si="40" ref="M189:M194">1+(L189/30-1)*0.4</f>
        <v>1.04</v>
      </c>
      <c r="N189" s="6">
        <f aca="true" t="shared" si="41" ref="N189:N194">J189*K189*M189</f>
        <v>24.96</v>
      </c>
      <c r="O189" s="4">
        <f t="shared" si="34"/>
        <v>73.28</v>
      </c>
      <c r="P189" s="4">
        <v>1</v>
      </c>
      <c r="Q189" s="4">
        <f t="shared" si="27"/>
        <v>73.28</v>
      </c>
      <c r="R189" s="4">
        <f>Q189*28</f>
        <v>2051.84</v>
      </c>
    </row>
    <row r="190" spans="1:18" ht="14.25">
      <c r="A190" s="6" t="s">
        <v>190</v>
      </c>
      <c r="B190" s="6" t="s">
        <v>20</v>
      </c>
      <c r="C190" s="6" t="s">
        <v>205</v>
      </c>
      <c r="D190" s="6" t="s">
        <v>24</v>
      </c>
      <c r="E190" s="6" t="s">
        <v>18</v>
      </c>
      <c r="F190" s="6">
        <v>80</v>
      </c>
      <c r="G190" s="6">
        <v>8</v>
      </c>
      <c r="H190" s="6">
        <f>0.85+0.005*F190</f>
        <v>1.25</v>
      </c>
      <c r="I190" s="2">
        <f>G190*H190</f>
        <v>10</v>
      </c>
      <c r="J190" s="6">
        <v>2</v>
      </c>
      <c r="K190" s="6">
        <v>2</v>
      </c>
      <c r="L190" s="6">
        <f t="shared" si="39"/>
        <v>40</v>
      </c>
      <c r="M190" s="6">
        <f t="shared" si="40"/>
        <v>1.1333333333333333</v>
      </c>
      <c r="N190" s="6">
        <f t="shared" si="41"/>
        <v>4.533333333333333</v>
      </c>
      <c r="O190" s="4">
        <f t="shared" si="34"/>
        <v>14.533333333333333</v>
      </c>
      <c r="P190" s="4">
        <v>1</v>
      </c>
      <c r="Q190" s="4">
        <f t="shared" si="27"/>
        <v>14.533333333333333</v>
      </c>
      <c r="R190" s="4">
        <f>Q190*23</f>
        <v>334.26666666666665</v>
      </c>
    </row>
    <row r="191" spans="1:18" ht="14.25">
      <c r="A191" s="6" t="s">
        <v>190</v>
      </c>
      <c r="B191" s="6" t="s">
        <v>20</v>
      </c>
      <c r="C191" s="6" t="s">
        <v>226</v>
      </c>
      <c r="D191" s="6" t="s">
        <v>26</v>
      </c>
      <c r="E191" s="6" t="s">
        <v>19</v>
      </c>
      <c r="F191" s="6">
        <v>87</v>
      </c>
      <c r="G191" s="6">
        <v>8</v>
      </c>
      <c r="H191" s="6">
        <f>0.85+0.005*F191</f>
        <v>1.285</v>
      </c>
      <c r="I191" s="2">
        <f>G191*H191</f>
        <v>10.28</v>
      </c>
      <c r="J191" s="6">
        <v>4</v>
      </c>
      <c r="K191" s="6">
        <v>2</v>
      </c>
      <c r="L191" s="6">
        <f t="shared" si="39"/>
        <v>43.5</v>
      </c>
      <c r="M191" s="6">
        <f t="shared" si="40"/>
        <v>1.18</v>
      </c>
      <c r="N191" s="6">
        <f t="shared" si="41"/>
        <v>9.44</v>
      </c>
      <c r="O191" s="4">
        <f t="shared" si="34"/>
        <v>19.72</v>
      </c>
      <c r="P191" s="4">
        <v>1</v>
      </c>
      <c r="Q191" s="4">
        <f t="shared" si="27"/>
        <v>19.72</v>
      </c>
      <c r="R191" s="4">
        <f>Q191*23</f>
        <v>453.55999999999995</v>
      </c>
    </row>
    <row r="192" spans="1:18" ht="14.25">
      <c r="A192" s="6" t="s">
        <v>190</v>
      </c>
      <c r="B192" s="6" t="s">
        <v>20</v>
      </c>
      <c r="C192" s="6" t="s">
        <v>192</v>
      </c>
      <c r="D192" s="6" t="s">
        <v>166</v>
      </c>
      <c r="E192" s="6" t="s">
        <v>25</v>
      </c>
      <c r="F192" s="6">
        <v>78</v>
      </c>
      <c r="G192" s="6">
        <v>0</v>
      </c>
      <c r="H192" s="6">
        <v>0</v>
      </c>
      <c r="I192" s="2">
        <v>0</v>
      </c>
      <c r="J192" s="6">
        <v>10</v>
      </c>
      <c r="K192" s="6">
        <v>2</v>
      </c>
      <c r="L192" s="6">
        <f t="shared" si="39"/>
        <v>39</v>
      </c>
      <c r="M192" s="6">
        <f t="shared" si="40"/>
        <v>1.12</v>
      </c>
      <c r="N192" s="6">
        <f t="shared" si="41"/>
        <v>22.400000000000002</v>
      </c>
      <c r="O192" s="4">
        <f aca="true" t="shared" si="42" ref="O192:O212">I192+N192</f>
        <v>22.400000000000002</v>
      </c>
      <c r="P192" s="4">
        <v>1</v>
      </c>
      <c r="Q192" s="4">
        <f t="shared" si="27"/>
        <v>22.400000000000002</v>
      </c>
      <c r="R192" s="4">
        <f>Q192*23</f>
        <v>515.2</v>
      </c>
    </row>
    <row r="193" spans="1:18" ht="14.25">
      <c r="A193" s="6" t="s">
        <v>190</v>
      </c>
      <c r="B193" s="6" t="s">
        <v>20</v>
      </c>
      <c r="C193" s="6" t="s">
        <v>191</v>
      </c>
      <c r="D193" s="6" t="s">
        <v>166</v>
      </c>
      <c r="E193" s="6" t="s">
        <v>25</v>
      </c>
      <c r="F193" s="6">
        <v>78</v>
      </c>
      <c r="G193" s="6">
        <v>20</v>
      </c>
      <c r="H193" s="6">
        <f>0.85+0.005*F193</f>
        <v>1.24</v>
      </c>
      <c r="I193" s="2">
        <f>G193*H193</f>
        <v>24.8</v>
      </c>
      <c r="J193" s="6">
        <v>10</v>
      </c>
      <c r="K193" s="6">
        <v>2</v>
      </c>
      <c r="L193" s="6">
        <f t="shared" si="39"/>
        <v>39</v>
      </c>
      <c r="M193" s="6">
        <f t="shared" si="40"/>
        <v>1.12</v>
      </c>
      <c r="N193" s="6">
        <f t="shared" si="41"/>
        <v>22.400000000000002</v>
      </c>
      <c r="O193" s="4">
        <f t="shared" si="42"/>
        <v>47.2</v>
      </c>
      <c r="P193" s="4">
        <v>1</v>
      </c>
      <c r="Q193" s="4">
        <f t="shared" si="27"/>
        <v>47.2</v>
      </c>
      <c r="R193" s="4">
        <f>Q193*23</f>
        <v>1085.6000000000001</v>
      </c>
    </row>
    <row r="194" spans="1:18" ht="14.25">
      <c r="A194" s="6" t="s">
        <v>302</v>
      </c>
      <c r="B194" s="6" t="s">
        <v>325</v>
      </c>
      <c r="C194" s="6" t="s">
        <v>273</v>
      </c>
      <c r="D194" s="6" t="s">
        <v>76</v>
      </c>
      <c r="E194" s="6" t="s">
        <v>18</v>
      </c>
      <c r="F194" s="6">
        <v>146</v>
      </c>
      <c r="G194" s="6">
        <v>20</v>
      </c>
      <c r="H194" s="6">
        <f>0.85+0.005*F194</f>
        <v>1.58</v>
      </c>
      <c r="I194" s="2">
        <f>G194*H194</f>
        <v>31.6</v>
      </c>
      <c r="J194" s="6">
        <v>8</v>
      </c>
      <c r="K194" s="6">
        <v>3</v>
      </c>
      <c r="L194" s="6">
        <f t="shared" si="39"/>
        <v>48.666666666666664</v>
      </c>
      <c r="M194" s="6">
        <f t="shared" si="40"/>
        <v>1.248888888888889</v>
      </c>
      <c r="N194" s="6">
        <f t="shared" si="41"/>
        <v>29.973333333333336</v>
      </c>
      <c r="O194" s="4">
        <f t="shared" si="42"/>
        <v>61.57333333333334</v>
      </c>
      <c r="P194" s="4">
        <v>1</v>
      </c>
      <c r="Q194" s="4">
        <f t="shared" si="27"/>
        <v>61.57333333333334</v>
      </c>
      <c r="R194" s="4">
        <f>Q194*23</f>
        <v>1416.1866666666667</v>
      </c>
    </row>
    <row r="195" spans="1:18" ht="14.25">
      <c r="A195" s="6" t="s">
        <v>74</v>
      </c>
      <c r="B195" s="6" t="s">
        <v>45</v>
      </c>
      <c r="C195" s="6" t="s">
        <v>75</v>
      </c>
      <c r="D195" s="6" t="s">
        <v>76</v>
      </c>
      <c r="E195" s="6" t="s">
        <v>25</v>
      </c>
      <c r="F195" s="6">
        <v>34</v>
      </c>
      <c r="G195" s="6">
        <v>6</v>
      </c>
      <c r="H195" s="6">
        <v>1.2</v>
      </c>
      <c r="I195" s="2">
        <f>G195*H195</f>
        <v>7.199999999999999</v>
      </c>
      <c r="J195" s="6" t="s">
        <v>33</v>
      </c>
      <c r="K195" s="6" t="s">
        <v>33</v>
      </c>
      <c r="L195" s="6" t="s">
        <v>33</v>
      </c>
      <c r="M195" s="6" t="s">
        <v>33</v>
      </c>
      <c r="N195" s="6">
        <v>0</v>
      </c>
      <c r="O195" s="4">
        <f t="shared" si="42"/>
        <v>7.199999999999999</v>
      </c>
      <c r="P195" s="4">
        <v>1</v>
      </c>
      <c r="Q195" s="4">
        <f t="shared" si="27"/>
        <v>7.199999999999999</v>
      </c>
      <c r="R195" s="4">
        <f>Q195*28</f>
        <v>201.59999999999997</v>
      </c>
    </row>
    <row r="196" spans="1:18" ht="14.25">
      <c r="A196" s="6" t="s">
        <v>266</v>
      </c>
      <c r="B196" s="6" t="s">
        <v>17</v>
      </c>
      <c r="C196" s="6" t="s">
        <v>265</v>
      </c>
      <c r="D196" s="6" t="s">
        <v>66</v>
      </c>
      <c r="E196" s="6" t="s">
        <v>25</v>
      </c>
      <c r="F196" s="6">
        <v>109</v>
      </c>
      <c r="G196" s="6">
        <v>0</v>
      </c>
      <c r="H196" s="6">
        <v>0</v>
      </c>
      <c r="I196" s="2">
        <v>0</v>
      </c>
      <c r="J196" s="6">
        <v>4</v>
      </c>
      <c r="K196" s="6">
        <v>3</v>
      </c>
      <c r="L196" s="6">
        <f>F196/K196</f>
        <v>36.333333333333336</v>
      </c>
      <c r="M196" s="6">
        <f>1+(L196/30-1)*0.4</f>
        <v>1.0844444444444445</v>
      </c>
      <c r="N196" s="6">
        <f>J196*K196*M196</f>
        <v>13.013333333333335</v>
      </c>
      <c r="O196" s="4">
        <f t="shared" si="42"/>
        <v>13.013333333333335</v>
      </c>
      <c r="P196" s="4">
        <v>1</v>
      </c>
      <c r="Q196" s="4">
        <f aca="true" t="shared" si="43" ref="Q196:Q259">O196*P196</f>
        <v>13.013333333333335</v>
      </c>
      <c r="R196" s="4">
        <f>Q196*28</f>
        <v>364.3733333333334</v>
      </c>
    </row>
    <row r="197" spans="1:18" ht="14.25">
      <c r="A197" s="6" t="s">
        <v>87</v>
      </c>
      <c r="B197" s="6" t="s">
        <v>20</v>
      </c>
      <c r="C197" s="6" t="s">
        <v>88</v>
      </c>
      <c r="D197" s="6" t="s">
        <v>27</v>
      </c>
      <c r="E197" s="6" t="s">
        <v>19</v>
      </c>
      <c r="F197" s="6">
        <v>37</v>
      </c>
      <c r="G197" s="6">
        <v>10</v>
      </c>
      <c r="H197" s="6">
        <v>1.2</v>
      </c>
      <c r="I197" s="2">
        <f>G197*H197</f>
        <v>12</v>
      </c>
      <c r="J197" s="6" t="s">
        <v>33</v>
      </c>
      <c r="K197" s="6" t="s">
        <v>33</v>
      </c>
      <c r="L197" s="6" t="s">
        <v>33</v>
      </c>
      <c r="M197" s="6" t="s">
        <v>33</v>
      </c>
      <c r="N197" s="6">
        <v>0</v>
      </c>
      <c r="O197" s="4">
        <f t="shared" si="42"/>
        <v>12</v>
      </c>
      <c r="P197" s="4">
        <v>1</v>
      </c>
      <c r="Q197" s="4">
        <f t="shared" si="43"/>
        <v>12</v>
      </c>
      <c r="R197" s="4">
        <f aca="true" t="shared" si="44" ref="R197:R203">Q197*23</f>
        <v>276</v>
      </c>
    </row>
    <row r="198" spans="1:18" ht="14.25">
      <c r="A198" s="6" t="s">
        <v>87</v>
      </c>
      <c r="B198" s="6" t="s">
        <v>20</v>
      </c>
      <c r="C198" s="6" t="s">
        <v>233</v>
      </c>
      <c r="D198" s="6" t="s">
        <v>40</v>
      </c>
      <c r="E198" s="6" t="s">
        <v>18</v>
      </c>
      <c r="F198" s="6">
        <v>89</v>
      </c>
      <c r="G198" s="6">
        <v>13</v>
      </c>
      <c r="H198" s="6">
        <f>0.85+0.005*F198</f>
        <v>1.295</v>
      </c>
      <c r="I198" s="2">
        <f>G198*H198</f>
        <v>16.835</v>
      </c>
      <c r="J198" s="6">
        <v>2</v>
      </c>
      <c r="K198" s="6">
        <v>2</v>
      </c>
      <c r="L198" s="6">
        <f>F198/K198</f>
        <v>44.5</v>
      </c>
      <c r="M198" s="6">
        <f>1+(L198/30-1)*0.4</f>
        <v>1.1933333333333334</v>
      </c>
      <c r="N198" s="6">
        <f>J198*K198*M198</f>
        <v>4.773333333333333</v>
      </c>
      <c r="O198" s="4">
        <f t="shared" si="42"/>
        <v>21.608333333333334</v>
      </c>
      <c r="P198" s="4">
        <v>1</v>
      </c>
      <c r="Q198" s="4">
        <f t="shared" si="43"/>
        <v>21.608333333333334</v>
      </c>
      <c r="R198" s="4">
        <f t="shared" si="44"/>
        <v>496.9916666666667</v>
      </c>
    </row>
    <row r="199" spans="1:18" ht="14.25">
      <c r="A199" s="6" t="s">
        <v>87</v>
      </c>
      <c r="B199" s="6" t="s">
        <v>35</v>
      </c>
      <c r="C199" s="6" t="s">
        <v>169</v>
      </c>
      <c r="D199" s="6" t="s">
        <v>170</v>
      </c>
      <c r="E199" s="6" t="s">
        <v>25</v>
      </c>
      <c r="F199" s="6">
        <v>74</v>
      </c>
      <c r="G199" s="6">
        <v>10</v>
      </c>
      <c r="H199" s="6">
        <f>0.85+0.005*F199</f>
        <v>1.22</v>
      </c>
      <c r="I199" s="2">
        <f>G199*H199</f>
        <v>12.2</v>
      </c>
      <c r="J199" s="6" t="s">
        <v>33</v>
      </c>
      <c r="K199" s="6" t="s">
        <v>33</v>
      </c>
      <c r="L199" s="6" t="s">
        <v>33</v>
      </c>
      <c r="M199" s="6" t="s">
        <v>33</v>
      </c>
      <c r="N199" s="6">
        <v>0</v>
      </c>
      <c r="O199" s="4">
        <f t="shared" si="42"/>
        <v>12.2</v>
      </c>
      <c r="P199" s="4">
        <v>1</v>
      </c>
      <c r="Q199" s="4">
        <f t="shared" si="43"/>
        <v>12.2</v>
      </c>
      <c r="R199" s="4">
        <f t="shared" si="44"/>
        <v>280.59999999999997</v>
      </c>
    </row>
    <row r="200" spans="1:18" ht="14.25">
      <c r="A200" s="6" t="s">
        <v>87</v>
      </c>
      <c r="B200" s="6" t="s">
        <v>78</v>
      </c>
      <c r="C200" s="6" t="s">
        <v>233</v>
      </c>
      <c r="D200" s="6" t="s">
        <v>245</v>
      </c>
      <c r="E200" s="6" t="s">
        <v>19</v>
      </c>
      <c r="F200" s="6">
        <v>98</v>
      </c>
      <c r="G200" s="6">
        <v>13</v>
      </c>
      <c r="H200" s="6">
        <f>0.85+0.005*F200</f>
        <v>1.3399999999999999</v>
      </c>
      <c r="I200" s="2">
        <f>G200*H200</f>
        <v>17.419999999999998</v>
      </c>
      <c r="J200" s="6"/>
      <c r="K200" s="6" t="s">
        <v>33</v>
      </c>
      <c r="L200" s="6" t="s">
        <v>33</v>
      </c>
      <c r="M200" s="6" t="s">
        <v>33</v>
      </c>
      <c r="N200" s="6">
        <v>0</v>
      </c>
      <c r="O200" s="4">
        <f t="shared" si="42"/>
        <v>17.419999999999998</v>
      </c>
      <c r="P200" s="4">
        <v>1</v>
      </c>
      <c r="Q200" s="4">
        <f t="shared" si="43"/>
        <v>17.419999999999998</v>
      </c>
      <c r="R200" s="4">
        <f t="shared" si="44"/>
        <v>400.65999999999997</v>
      </c>
    </row>
    <row r="201" spans="1:18" ht="14.25">
      <c r="A201" s="6" t="s">
        <v>87</v>
      </c>
      <c r="B201" s="6" t="s">
        <v>78</v>
      </c>
      <c r="C201" s="6" t="s">
        <v>86</v>
      </c>
      <c r="D201" s="6" t="s">
        <v>27</v>
      </c>
      <c r="E201" s="6" t="s">
        <v>19</v>
      </c>
      <c r="F201" s="6">
        <v>37</v>
      </c>
      <c r="G201" s="6">
        <v>15</v>
      </c>
      <c r="H201" s="6">
        <v>1.2</v>
      </c>
      <c r="I201" s="2">
        <f>G201*H201</f>
        <v>18</v>
      </c>
      <c r="J201" s="6" t="s">
        <v>33</v>
      </c>
      <c r="K201" s="6" t="s">
        <v>33</v>
      </c>
      <c r="L201" s="6" t="s">
        <v>33</v>
      </c>
      <c r="M201" s="6" t="s">
        <v>33</v>
      </c>
      <c r="N201" s="6">
        <v>0</v>
      </c>
      <c r="O201" s="4">
        <f t="shared" si="42"/>
        <v>18</v>
      </c>
      <c r="P201" s="4">
        <v>1</v>
      </c>
      <c r="Q201" s="4">
        <f t="shared" si="43"/>
        <v>18</v>
      </c>
      <c r="R201" s="4">
        <f t="shared" si="44"/>
        <v>414</v>
      </c>
    </row>
    <row r="202" spans="1:18" ht="14.25">
      <c r="A202" s="6" t="s">
        <v>252</v>
      </c>
      <c r="B202" s="6" t="s">
        <v>20</v>
      </c>
      <c r="C202" s="6" t="s">
        <v>274</v>
      </c>
      <c r="D202" s="6" t="s">
        <v>40</v>
      </c>
      <c r="E202" s="6" t="s">
        <v>18</v>
      </c>
      <c r="F202" s="6">
        <v>110</v>
      </c>
      <c r="G202" s="6">
        <v>0</v>
      </c>
      <c r="H202" s="6">
        <v>0</v>
      </c>
      <c r="I202" s="2">
        <v>0</v>
      </c>
      <c r="J202" s="6">
        <v>26</v>
      </c>
      <c r="K202" s="6">
        <v>4</v>
      </c>
      <c r="L202" s="6">
        <f>F202/K202</f>
        <v>27.5</v>
      </c>
      <c r="M202" s="6">
        <f>1+(L202/30-1)*0.6</f>
        <v>0.95</v>
      </c>
      <c r="N202" s="6">
        <f>J202*K202*M202</f>
        <v>98.8</v>
      </c>
      <c r="O202" s="4">
        <f t="shared" si="42"/>
        <v>98.8</v>
      </c>
      <c r="P202" s="4">
        <v>1</v>
      </c>
      <c r="Q202" s="4">
        <f t="shared" si="43"/>
        <v>98.8</v>
      </c>
      <c r="R202" s="4">
        <f t="shared" si="44"/>
        <v>2272.4</v>
      </c>
    </row>
    <row r="203" spans="1:18" ht="14.25">
      <c r="A203" s="6" t="s">
        <v>252</v>
      </c>
      <c r="B203" s="6" t="s">
        <v>20</v>
      </c>
      <c r="C203" s="6" t="s">
        <v>253</v>
      </c>
      <c r="D203" s="6" t="s">
        <v>71</v>
      </c>
      <c r="E203" s="6" t="s">
        <v>25</v>
      </c>
      <c r="F203" s="6">
        <v>99</v>
      </c>
      <c r="G203" s="6">
        <v>30</v>
      </c>
      <c r="H203" s="6">
        <f>0.85+0.005*F203</f>
        <v>1.345</v>
      </c>
      <c r="I203" s="2">
        <f aca="true" t="shared" si="45" ref="I203:I208">G203*H203</f>
        <v>40.35</v>
      </c>
      <c r="J203" s="6">
        <v>24</v>
      </c>
      <c r="K203" s="6">
        <v>3</v>
      </c>
      <c r="L203" s="6">
        <f>F203/K203</f>
        <v>33</v>
      </c>
      <c r="M203" s="6">
        <f>1+(L203/30-1)*0.4</f>
        <v>1.04</v>
      </c>
      <c r="N203" s="6">
        <f>J203*K203*M203</f>
        <v>74.88</v>
      </c>
      <c r="O203" s="4">
        <f t="shared" si="42"/>
        <v>115.22999999999999</v>
      </c>
      <c r="P203" s="4">
        <v>1</v>
      </c>
      <c r="Q203" s="4">
        <f t="shared" si="43"/>
        <v>115.22999999999999</v>
      </c>
      <c r="R203" s="4">
        <f t="shared" si="44"/>
        <v>2650.29</v>
      </c>
    </row>
    <row r="204" spans="1:18" ht="14.25">
      <c r="A204" s="6" t="s">
        <v>154</v>
      </c>
      <c r="B204" s="6" t="s">
        <v>29</v>
      </c>
      <c r="C204" s="6" t="s">
        <v>283</v>
      </c>
      <c r="D204" s="6" t="s">
        <v>111</v>
      </c>
      <c r="E204" s="6" t="s">
        <v>18</v>
      </c>
      <c r="F204" s="6">
        <v>118</v>
      </c>
      <c r="G204" s="6">
        <v>10</v>
      </c>
      <c r="H204" s="6">
        <f>0.85+0.005*F204</f>
        <v>1.44</v>
      </c>
      <c r="I204" s="2">
        <f t="shared" si="45"/>
        <v>14.399999999999999</v>
      </c>
      <c r="J204" s="6"/>
      <c r="K204" s="6" t="s">
        <v>33</v>
      </c>
      <c r="L204" s="6" t="s">
        <v>33</v>
      </c>
      <c r="M204" s="6" t="s">
        <v>33</v>
      </c>
      <c r="N204" s="6">
        <v>0</v>
      </c>
      <c r="O204" s="4">
        <f t="shared" si="42"/>
        <v>14.399999999999999</v>
      </c>
      <c r="P204" s="4">
        <v>1</v>
      </c>
      <c r="Q204" s="4">
        <f t="shared" si="43"/>
        <v>14.399999999999999</v>
      </c>
      <c r="R204" s="4">
        <f>Q204*28</f>
        <v>403.19999999999993</v>
      </c>
    </row>
    <row r="205" spans="1:18" ht="14.25">
      <c r="A205" s="6" t="s">
        <v>154</v>
      </c>
      <c r="B205" s="6" t="s">
        <v>29</v>
      </c>
      <c r="C205" s="6" t="s">
        <v>174</v>
      </c>
      <c r="D205" s="6" t="s">
        <v>26</v>
      </c>
      <c r="E205" s="6" t="s">
        <v>19</v>
      </c>
      <c r="F205" s="6">
        <v>75</v>
      </c>
      <c r="G205" s="6">
        <v>16</v>
      </c>
      <c r="H205" s="6">
        <f>0.85+0.005*F205</f>
        <v>1.225</v>
      </c>
      <c r="I205" s="2">
        <f t="shared" si="45"/>
        <v>19.6</v>
      </c>
      <c r="J205" s="6">
        <v>4</v>
      </c>
      <c r="K205" s="6">
        <v>2</v>
      </c>
      <c r="L205" s="6">
        <f>F205/K205</f>
        <v>37.5</v>
      </c>
      <c r="M205" s="6">
        <f>1+(L205/30-1)*0.4</f>
        <v>1.1</v>
      </c>
      <c r="N205" s="6">
        <f>J205*K205*M205</f>
        <v>8.8</v>
      </c>
      <c r="O205" s="4">
        <f t="shared" si="42"/>
        <v>28.400000000000002</v>
      </c>
      <c r="P205" s="4">
        <v>1</v>
      </c>
      <c r="Q205" s="4">
        <f t="shared" si="43"/>
        <v>28.400000000000002</v>
      </c>
      <c r="R205" s="4">
        <f>Q205*28</f>
        <v>795.2</v>
      </c>
    </row>
    <row r="206" spans="1:18" ht="14.25">
      <c r="A206" s="6" t="s">
        <v>154</v>
      </c>
      <c r="B206" s="6" t="s">
        <v>29</v>
      </c>
      <c r="C206" s="6" t="s">
        <v>153</v>
      </c>
      <c r="D206" s="6" t="s">
        <v>130</v>
      </c>
      <c r="E206" s="6" t="s">
        <v>18</v>
      </c>
      <c r="F206" s="6">
        <v>52</v>
      </c>
      <c r="G206" s="6">
        <v>40</v>
      </c>
      <c r="H206" s="6">
        <v>1.2</v>
      </c>
      <c r="I206" s="2">
        <f t="shared" si="45"/>
        <v>48</v>
      </c>
      <c r="J206" s="6">
        <v>24</v>
      </c>
      <c r="K206" s="6">
        <v>1</v>
      </c>
      <c r="L206" s="6">
        <f>F206/K206</f>
        <v>52</v>
      </c>
      <c r="M206" s="6">
        <f>1+(L206/30-1)*0.4</f>
        <v>1.2933333333333334</v>
      </c>
      <c r="N206" s="6">
        <f>J206*K206*M206</f>
        <v>31.040000000000003</v>
      </c>
      <c r="O206" s="4">
        <f t="shared" si="42"/>
        <v>79.04</v>
      </c>
      <c r="P206" s="4">
        <v>1.2</v>
      </c>
      <c r="Q206" s="4">
        <f t="shared" si="43"/>
        <v>94.848</v>
      </c>
      <c r="R206" s="4">
        <f>Q206*28</f>
        <v>2655.744</v>
      </c>
    </row>
    <row r="207" spans="1:18" ht="14.25">
      <c r="A207" s="6" t="s">
        <v>21</v>
      </c>
      <c r="B207" s="6" t="s">
        <v>17</v>
      </c>
      <c r="C207" s="6" t="s">
        <v>255</v>
      </c>
      <c r="D207" s="6" t="s">
        <v>40</v>
      </c>
      <c r="E207" s="6" t="s">
        <v>18</v>
      </c>
      <c r="F207" s="6">
        <v>100</v>
      </c>
      <c r="G207" s="6">
        <v>20</v>
      </c>
      <c r="H207" s="6">
        <f>0.85+0.005*F207</f>
        <v>1.35</v>
      </c>
      <c r="I207" s="2">
        <f t="shared" si="45"/>
        <v>27</v>
      </c>
      <c r="J207" s="6">
        <v>20</v>
      </c>
      <c r="K207" s="6">
        <v>2</v>
      </c>
      <c r="L207" s="6">
        <f>F207/K207</f>
        <v>50</v>
      </c>
      <c r="M207" s="6">
        <f>1+(L207/30-1)*0.4</f>
        <v>1.2666666666666666</v>
      </c>
      <c r="N207" s="6">
        <f>J207*K207*M207</f>
        <v>50.666666666666664</v>
      </c>
      <c r="O207" s="4">
        <f t="shared" si="42"/>
        <v>77.66666666666666</v>
      </c>
      <c r="P207" s="4">
        <v>1</v>
      </c>
      <c r="Q207" s="4">
        <f t="shared" si="43"/>
        <v>77.66666666666666</v>
      </c>
      <c r="R207" s="4">
        <f>Q207*28</f>
        <v>2174.6666666666665</v>
      </c>
    </row>
    <row r="208" spans="1:18" ht="14.25">
      <c r="A208" s="6" t="s">
        <v>21</v>
      </c>
      <c r="B208" s="6" t="s">
        <v>17</v>
      </c>
      <c r="C208" s="6" t="s">
        <v>282</v>
      </c>
      <c r="D208" s="6" t="s">
        <v>111</v>
      </c>
      <c r="E208" s="6" t="s">
        <v>18</v>
      </c>
      <c r="F208" s="6">
        <v>113</v>
      </c>
      <c r="G208" s="6">
        <v>20</v>
      </c>
      <c r="H208" s="6">
        <f>0.85+0.005*F208</f>
        <v>1.415</v>
      </c>
      <c r="I208" s="2">
        <f t="shared" si="45"/>
        <v>28.3</v>
      </c>
      <c r="J208" s="6">
        <v>20</v>
      </c>
      <c r="K208" s="6">
        <v>3</v>
      </c>
      <c r="L208" s="6">
        <f>F208/K208</f>
        <v>37.666666666666664</v>
      </c>
      <c r="M208" s="6">
        <f>1+(L208/30-1)*0.4</f>
        <v>1.1022222222222222</v>
      </c>
      <c r="N208" s="6">
        <f>J208*K208*M208</f>
        <v>66.13333333333333</v>
      </c>
      <c r="O208" s="4">
        <f t="shared" si="42"/>
        <v>94.43333333333332</v>
      </c>
      <c r="P208" s="4">
        <v>1</v>
      </c>
      <c r="Q208" s="4">
        <f t="shared" si="43"/>
        <v>94.43333333333332</v>
      </c>
      <c r="R208" s="4">
        <f>Q208*28</f>
        <v>2644.133333333333</v>
      </c>
    </row>
    <row r="209" spans="1:18" ht="14.25">
      <c r="A209" s="6" t="s">
        <v>73</v>
      </c>
      <c r="B209" s="6" t="s">
        <v>35</v>
      </c>
      <c r="C209" s="6" t="s">
        <v>68</v>
      </c>
      <c r="D209" s="6" t="s">
        <v>28</v>
      </c>
      <c r="E209" s="6" t="s">
        <v>25</v>
      </c>
      <c r="F209" s="6">
        <v>33</v>
      </c>
      <c r="G209" s="6">
        <v>0</v>
      </c>
      <c r="H209" s="6">
        <v>0</v>
      </c>
      <c r="I209" s="2">
        <v>0</v>
      </c>
      <c r="J209" s="6">
        <v>20</v>
      </c>
      <c r="K209" s="6">
        <v>1</v>
      </c>
      <c r="L209" s="6">
        <f>F209/K209</f>
        <v>33</v>
      </c>
      <c r="M209" s="6">
        <f>1+(L209/30-1)*0.4</f>
        <v>1.04</v>
      </c>
      <c r="N209" s="6">
        <f>J209*K209*M209</f>
        <v>20.8</v>
      </c>
      <c r="O209" s="4">
        <f t="shared" si="42"/>
        <v>20.8</v>
      </c>
      <c r="P209" s="4">
        <v>1</v>
      </c>
      <c r="Q209" s="4">
        <f t="shared" si="43"/>
        <v>20.8</v>
      </c>
      <c r="R209" s="4">
        <f>Q209*23</f>
        <v>478.40000000000003</v>
      </c>
    </row>
    <row r="210" spans="1:18" ht="14.25">
      <c r="A210" s="6" t="s">
        <v>175</v>
      </c>
      <c r="B210" s="6" t="s">
        <v>17</v>
      </c>
      <c r="C210" s="6" t="s">
        <v>283</v>
      </c>
      <c r="D210" s="6" t="s">
        <v>111</v>
      </c>
      <c r="E210" s="6" t="s">
        <v>18</v>
      </c>
      <c r="F210" s="6">
        <v>118</v>
      </c>
      <c r="G210" s="6">
        <v>12</v>
      </c>
      <c r="H210" s="6">
        <f>0.85+0.005*F210</f>
        <v>1.44</v>
      </c>
      <c r="I210" s="2">
        <f>G210*H210</f>
        <v>17.28</v>
      </c>
      <c r="J210" s="6" t="s">
        <v>33</v>
      </c>
      <c r="K210" s="6" t="s">
        <v>33</v>
      </c>
      <c r="L210" s="6" t="s">
        <v>33</v>
      </c>
      <c r="M210" s="6" t="s">
        <v>33</v>
      </c>
      <c r="N210" s="6">
        <v>0</v>
      </c>
      <c r="O210" s="4">
        <f t="shared" si="42"/>
        <v>17.28</v>
      </c>
      <c r="P210" s="4">
        <v>1</v>
      </c>
      <c r="Q210" s="4">
        <f t="shared" si="43"/>
        <v>17.28</v>
      </c>
      <c r="R210" s="4">
        <f aca="true" t="shared" si="46" ref="R210:R220">Q210*28</f>
        <v>483.84000000000003</v>
      </c>
    </row>
    <row r="211" spans="1:18" ht="14.25">
      <c r="A211" s="6" t="s">
        <v>175</v>
      </c>
      <c r="B211" s="6" t="s">
        <v>17</v>
      </c>
      <c r="C211" s="6" t="s">
        <v>176</v>
      </c>
      <c r="D211" s="6" t="s">
        <v>24</v>
      </c>
      <c r="E211" s="6" t="s">
        <v>18</v>
      </c>
      <c r="F211" s="6">
        <v>77</v>
      </c>
      <c r="G211" s="6">
        <v>20</v>
      </c>
      <c r="H211" s="6">
        <f>0.85+0.005*F211</f>
        <v>1.2349999999999999</v>
      </c>
      <c r="I211" s="2">
        <f>G211*H211</f>
        <v>24.699999999999996</v>
      </c>
      <c r="J211" s="6"/>
      <c r="K211" s="6" t="s">
        <v>33</v>
      </c>
      <c r="L211" s="6" t="s">
        <v>33</v>
      </c>
      <c r="M211" s="6" t="s">
        <v>33</v>
      </c>
      <c r="N211" s="6">
        <v>0</v>
      </c>
      <c r="O211" s="4">
        <f t="shared" si="42"/>
        <v>24.699999999999996</v>
      </c>
      <c r="P211" s="4">
        <v>1</v>
      </c>
      <c r="Q211" s="4">
        <f t="shared" si="43"/>
        <v>24.699999999999996</v>
      </c>
      <c r="R211" s="4">
        <f t="shared" si="46"/>
        <v>691.5999999999999</v>
      </c>
    </row>
    <row r="212" spans="1:18" ht="14.25">
      <c r="A212" s="6" t="s">
        <v>175</v>
      </c>
      <c r="B212" s="6" t="s">
        <v>17</v>
      </c>
      <c r="C212" s="6" t="s">
        <v>176</v>
      </c>
      <c r="D212" s="6" t="s">
        <v>26</v>
      </c>
      <c r="E212" s="6" t="s">
        <v>19</v>
      </c>
      <c r="F212" s="6">
        <v>87</v>
      </c>
      <c r="G212" s="6">
        <v>20</v>
      </c>
      <c r="H212" s="6">
        <f>0.85+0.005*F212</f>
        <v>1.285</v>
      </c>
      <c r="I212" s="2">
        <f>G212*H212</f>
        <v>25.7</v>
      </c>
      <c r="J212" s="6" t="s">
        <v>33</v>
      </c>
      <c r="K212" s="6" t="s">
        <v>33</v>
      </c>
      <c r="L212" s="6" t="s">
        <v>33</v>
      </c>
      <c r="M212" s="6" t="s">
        <v>33</v>
      </c>
      <c r="N212" s="6">
        <v>0</v>
      </c>
      <c r="O212" s="4">
        <f t="shared" si="42"/>
        <v>25.7</v>
      </c>
      <c r="P212" s="4">
        <v>1</v>
      </c>
      <c r="Q212" s="4">
        <f t="shared" si="43"/>
        <v>25.7</v>
      </c>
      <c r="R212" s="4">
        <f t="shared" si="46"/>
        <v>719.6</v>
      </c>
    </row>
    <row r="213" spans="1:18" ht="14.25">
      <c r="A213" s="6" t="s">
        <v>175</v>
      </c>
      <c r="B213" s="6" t="s">
        <v>17</v>
      </c>
      <c r="C213" s="6" t="s">
        <v>320</v>
      </c>
      <c r="D213" s="5" t="s">
        <v>324</v>
      </c>
      <c r="E213" s="6" t="s">
        <v>18</v>
      </c>
      <c r="F213" s="4"/>
      <c r="G213" s="4"/>
      <c r="H213" s="4"/>
      <c r="I213" s="4"/>
      <c r="J213" s="4"/>
      <c r="K213" s="4"/>
      <c r="L213" s="4"/>
      <c r="M213" s="4"/>
      <c r="N213" s="4"/>
      <c r="O213" s="6">
        <v>43.5</v>
      </c>
      <c r="P213" s="4">
        <v>1</v>
      </c>
      <c r="Q213" s="4">
        <f t="shared" si="43"/>
        <v>43.5</v>
      </c>
      <c r="R213" s="4">
        <f t="shared" si="46"/>
        <v>1218</v>
      </c>
    </row>
    <row r="214" spans="1:18" ht="14.25">
      <c r="A214" s="6" t="s">
        <v>175</v>
      </c>
      <c r="B214" s="6" t="s">
        <v>17</v>
      </c>
      <c r="C214" s="6" t="s">
        <v>320</v>
      </c>
      <c r="D214" s="5" t="s">
        <v>324</v>
      </c>
      <c r="E214" s="6" t="s">
        <v>19</v>
      </c>
      <c r="F214" s="4"/>
      <c r="G214" s="4"/>
      <c r="H214" s="4"/>
      <c r="I214" s="4"/>
      <c r="J214" s="4"/>
      <c r="K214" s="4"/>
      <c r="L214" s="4"/>
      <c r="M214" s="4"/>
      <c r="N214" s="4"/>
      <c r="O214" s="6">
        <v>43.5</v>
      </c>
      <c r="P214" s="4">
        <v>1</v>
      </c>
      <c r="Q214" s="4">
        <f t="shared" si="43"/>
        <v>43.5</v>
      </c>
      <c r="R214" s="4">
        <f t="shared" si="46"/>
        <v>1218</v>
      </c>
    </row>
    <row r="215" spans="1:18" ht="14.25">
      <c r="A215" s="6" t="s">
        <v>175</v>
      </c>
      <c r="B215" s="6" t="s">
        <v>17</v>
      </c>
      <c r="C215" s="6" t="s">
        <v>283</v>
      </c>
      <c r="D215" s="6" t="s">
        <v>309</v>
      </c>
      <c r="E215" s="6" t="s">
        <v>19</v>
      </c>
      <c r="F215" s="6">
        <v>151</v>
      </c>
      <c r="G215" s="6">
        <v>20</v>
      </c>
      <c r="H215" s="6">
        <f>0.85+0.005*F215</f>
        <v>1.605</v>
      </c>
      <c r="I215" s="2">
        <f>G215*H215</f>
        <v>32.1</v>
      </c>
      <c r="J215" s="6">
        <v>6</v>
      </c>
      <c r="K215" s="6">
        <v>4</v>
      </c>
      <c r="L215" s="6">
        <f aca="true" t="shared" si="47" ref="L215:L226">F215/K215</f>
        <v>37.75</v>
      </c>
      <c r="M215" s="6">
        <f>1+(L215/30-1)*0.4</f>
        <v>1.1033333333333333</v>
      </c>
      <c r="N215" s="6">
        <f aca="true" t="shared" si="48" ref="N215:N226">J215*K215*M215</f>
        <v>26.479999999999997</v>
      </c>
      <c r="O215" s="4">
        <f aca="true" t="shared" si="49" ref="O215:O246">I215+N215</f>
        <v>58.58</v>
      </c>
      <c r="P215" s="4">
        <v>1</v>
      </c>
      <c r="Q215" s="4">
        <f t="shared" si="43"/>
        <v>58.58</v>
      </c>
      <c r="R215" s="4">
        <f t="shared" si="46"/>
        <v>1640.24</v>
      </c>
    </row>
    <row r="216" spans="1:18" ht="14.25">
      <c r="A216" s="6" t="s">
        <v>53</v>
      </c>
      <c r="B216" s="6" t="s">
        <v>54</v>
      </c>
      <c r="C216" s="6" t="s">
        <v>49</v>
      </c>
      <c r="D216" s="6" t="s">
        <v>22</v>
      </c>
      <c r="E216" s="6" t="s">
        <v>19</v>
      </c>
      <c r="F216" s="6">
        <v>23</v>
      </c>
      <c r="G216" s="6">
        <v>0</v>
      </c>
      <c r="H216" s="6">
        <v>0</v>
      </c>
      <c r="I216" s="2">
        <v>0</v>
      </c>
      <c r="J216" s="6">
        <v>40</v>
      </c>
      <c r="K216" s="6">
        <v>1</v>
      </c>
      <c r="L216" s="6">
        <f t="shared" si="47"/>
        <v>23</v>
      </c>
      <c r="M216" s="6">
        <f>1+(L216/30-1)*0.6</f>
        <v>0.8600000000000001</v>
      </c>
      <c r="N216" s="6">
        <f t="shared" si="48"/>
        <v>34.400000000000006</v>
      </c>
      <c r="O216" s="4">
        <f t="shared" si="49"/>
        <v>34.400000000000006</v>
      </c>
      <c r="P216" s="4">
        <v>1</v>
      </c>
      <c r="Q216" s="4">
        <f t="shared" si="43"/>
        <v>34.400000000000006</v>
      </c>
      <c r="R216" s="4">
        <f t="shared" si="46"/>
        <v>963.2000000000002</v>
      </c>
    </row>
    <row r="217" spans="1:18" ht="14.25">
      <c r="A217" s="6" t="s">
        <v>53</v>
      </c>
      <c r="B217" s="6" t="s">
        <v>54</v>
      </c>
      <c r="C217" s="6" t="s">
        <v>227</v>
      </c>
      <c r="D217" s="6" t="s">
        <v>40</v>
      </c>
      <c r="E217" s="6" t="s">
        <v>19</v>
      </c>
      <c r="F217" s="6">
        <v>87</v>
      </c>
      <c r="G217" s="6">
        <v>0</v>
      </c>
      <c r="H217" s="6">
        <v>0</v>
      </c>
      <c r="I217" s="2">
        <v>0</v>
      </c>
      <c r="J217" s="6">
        <v>32</v>
      </c>
      <c r="K217" s="6">
        <v>2</v>
      </c>
      <c r="L217" s="6">
        <f t="shared" si="47"/>
        <v>43.5</v>
      </c>
      <c r="M217" s="6">
        <f aca="true" t="shared" si="50" ref="M217:M226">1+(L217/30-1)*0.4</f>
        <v>1.18</v>
      </c>
      <c r="N217" s="6">
        <f t="shared" si="48"/>
        <v>75.52</v>
      </c>
      <c r="O217" s="4">
        <f t="shared" si="49"/>
        <v>75.52</v>
      </c>
      <c r="P217" s="4">
        <v>1</v>
      </c>
      <c r="Q217" s="4">
        <f t="shared" si="43"/>
        <v>75.52</v>
      </c>
      <c r="R217" s="4">
        <f t="shared" si="46"/>
        <v>2114.56</v>
      </c>
    </row>
    <row r="218" spans="1:18" ht="14.25">
      <c r="A218" s="6" t="s">
        <v>84</v>
      </c>
      <c r="B218" s="6" t="s">
        <v>45</v>
      </c>
      <c r="C218" s="6" t="s">
        <v>83</v>
      </c>
      <c r="D218" s="6" t="s">
        <v>22</v>
      </c>
      <c r="E218" s="6" t="s">
        <v>18</v>
      </c>
      <c r="F218" s="6">
        <v>36</v>
      </c>
      <c r="G218" s="6">
        <v>0</v>
      </c>
      <c r="H218" s="6">
        <v>0</v>
      </c>
      <c r="I218" s="2">
        <v>0</v>
      </c>
      <c r="J218" s="6">
        <v>20</v>
      </c>
      <c r="K218" s="6">
        <v>1</v>
      </c>
      <c r="L218" s="6">
        <f t="shared" si="47"/>
        <v>36</v>
      </c>
      <c r="M218" s="6">
        <f t="shared" si="50"/>
        <v>1.08</v>
      </c>
      <c r="N218" s="6">
        <f t="shared" si="48"/>
        <v>21.6</v>
      </c>
      <c r="O218" s="4">
        <f t="shared" si="49"/>
        <v>21.6</v>
      </c>
      <c r="P218" s="4">
        <v>1</v>
      </c>
      <c r="Q218" s="4">
        <f t="shared" si="43"/>
        <v>21.6</v>
      </c>
      <c r="R218" s="4">
        <f t="shared" si="46"/>
        <v>604.8000000000001</v>
      </c>
    </row>
    <row r="219" spans="1:18" ht="14.25">
      <c r="A219" s="6" t="s">
        <v>84</v>
      </c>
      <c r="B219" s="6" t="s">
        <v>45</v>
      </c>
      <c r="C219" s="6" t="s">
        <v>123</v>
      </c>
      <c r="D219" s="6" t="s">
        <v>124</v>
      </c>
      <c r="E219" s="6" t="s">
        <v>25</v>
      </c>
      <c r="F219" s="6">
        <v>44</v>
      </c>
      <c r="G219" s="6">
        <v>10</v>
      </c>
      <c r="H219" s="6">
        <v>1.2</v>
      </c>
      <c r="I219" s="2">
        <f>G219*H219</f>
        <v>12</v>
      </c>
      <c r="J219" s="6">
        <v>10</v>
      </c>
      <c r="K219" s="6">
        <v>1</v>
      </c>
      <c r="L219" s="6">
        <f t="shared" si="47"/>
        <v>44</v>
      </c>
      <c r="M219" s="6">
        <f t="shared" si="50"/>
        <v>1.1866666666666665</v>
      </c>
      <c r="N219" s="6">
        <f t="shared" si="48"/>
        <v>11.866666666666665</v>
      </c>
      <c r="O219" s="4">
        <f t="shared" si="49"/>
        <v>23.866666666666667</v>
      </c>
      <c r="P219" s="4">
        <v>1</v>
      </c>
      <c r="Q219" s="4">
        <f t="shared" si="43"/>
        <v>23.866666666666667</v>
      </c>
      <c r="R219" s="4">
        <f t="shared" si="46"/>
        <v>668.2666666666667</v>
      </c>
    </row>
    <row r="220" spans="1:18" ht="14.25">
      <c r="A220" s="6" t="s">
        <v>84</v>
      </c>
      <c r="B220" s="6" t="s">
        <v>45</v>
      </c>
      <c r="C220" s="6" t="s">
        <v>163</v>
      </c>
      <c r="D220" s="6" t="s">
        <v>22</v>
      </c>
      <c r="E220" s="6" t="s">
        <v>18</v>
      </c>
      <c r="F220" s="6">
        <v>55</v>
      </c>
      <c r="G220" s="6">
        <v>0</v>
      </c>
      <c r="H220" s="6">
        <v>0</v>
      </c>
      <c r="I220" s="2">
        <v>0</v>
      </c>
      <c r="J220" s="6">
        <v>20</v>
      </c>
      <c r="K220" s="6">
        <v>1</v>
      </c>
      <c r="L220" s="6">
        <f t="shared" si="47"/>
        <v>55</v>
      </c>
      <c r="M220" s="6">
        <f t="shared" si="50"/>
        <v>1.3333333333333333</v>
      </c>
      <c r="N220" s="6">
        <f t="shared" si="48"/>
        <v>26.666666666666664</v>
      </c>
      <c r="O220" s="4">
        <f t="shared" si="49"/>
        <v>26.666666666666664</v>
      </c>
      <c r="P220" s="4">
        <v>1</v>
      </c>
      <c r="Q220" s="4">
        <f t="shared" si="43"/>
        <v>26.666666666666664</v>
      </c>
      <c r="R220" s="4">
        <f t="shared" si="46"/>
        <v>746.6666666666666</v>
      </c>
    </row>
    <row r="221" spans="1:18" ht="14.25">
      <c r="A221" s="6" t="s">
        <v>77</v>
      </c>
      <c r="B221" s="6" t="s">
        <v>78</v>
      </c>
      <c r="C221" s="6" t="s">
        <v>75</v>
      </c>
      <c r="D221" s="6" t="s">
        <v>76</v>
      </c>
      <c r="E221" s="6" t="s">
        <v>25</v>
      </c>
      <c r="F221" s="6">
        <v>34</v>
      </c>
      <c r="G221" s="6">
        <v>0</v>
      </c>
      <c r="H221" s="6">
        <v>0</v>
      </c>
      <c r="I221" s="2">
        <v>0</v>
      </c>
      <c r="J221" s="6">
        <v>3</v>
      </c>
      <c r="K221" s="6">
        <v>1</v>
      </c>
      <c r="L221" s="6">
        <f t="shared" si="47"/>
        <v>34</v>
      </c>
      <c r="M221" s="6">
        <f t="shared" si="50"/>
        <v>1.0533333333333332</v>
      </c>
      <c r="N221" s="6">
        <f t="shared" si="48"/>
        <v>3.1599999999999997</v>
      </c>
      <c r="O221" s="4">
        <f t="shared" si="49"/>
        <v>3.1599999999999997</v>
      </c>
      <c r="P221" s="4">
        <v>1</v>
      </c>
      <c r="Q221" s="4">
        <f t="shared" si="43"/>
        <v>3.1599999999999997</v>
      </c>
      <c r="R221" s="4">
        <f aca="true" t="shared" si="51" ref="R221:R226">Q221*23</f>
        <v>72.67999999999999</v>
      </c>
    </row>
    <row r="222" spans="1:18" ht="14.25">
      <c r="A222" s="6" t="s">
        <v>181</v>
      </c>
      <c r="B222" s="6" t="s">
        <v>20</v>
      </c>
      <c r="C222" s="6" t="s">
        <v>185</v>
      </c>
      <c r="D222" s="6" t="s">
        <v>24</v>
      </c>
      <c r="E222" s="6" t="s">
        <v>18</v>
      </c>
      <c r="F222" s="6">
        <v>78</v>
      </c>
      <c r="G222" s="6">
        <v>10</v>
      </c>
      <c r="H222" s="6">
        <f>0.85+0.005*F222</f>
        <v>1.24</v>
      </c>
      <c r="I222" s="2">
        <f>G222*H222</f>
        <v>12.4</v>
      </c>
      <c r="J222" s="6">
        <v>6</v>
      </c>
      <c r="K222" s="6">
        <v>2</v>
      </c>
      <c r="L222" s="6">
        <f t="shared" si="47"/>
        <v>39</v>
      </c>
      <c r="M222" s="6">
        <f t="shared" si="50"/>
        <v>1.12</v>
      </c>
      <c r="N222" s="6">
        <f t="shared" si="48"/>
        <v>13.440000000000001</v>
      </c>
      <c r="O222" s="4">
        <f t="shared" si="49"/>
        <v>25.840000000000003</v>
      </c>
      <c r="P222" s="4">
        <v>1</v>
      </c>
      <c r="Q222" s="4">
        <f t="shared" si="43"/>
        <v>25.840000000000003</v>
      </c>
      <c r="R222" s="4">
        <f t="shared" si="51"/>
        <v>594.32</v>
      </c>
    </row>
    <row r="223" spans="1:18" ht="14.25">
      <c r="A223" s="6" t="s">
        <v>181</v>
      </c>
      <c r="B223" s="6" t="s">
        <v>20</v>
      </c>
      <c r="C223" s="6" t="s">
        <v>182</v>
      </c>
      <c r="D223" s="6" t="s">
        <v>166</v>
      </c>
      <c r="E223" s="6" t="s">
        <v>25</v>
      </c>
      <c r="F223" s="6">
        <v>78</v>
      </c>
      <c r="G223" s="6">
        <v>16</v>
      </c>
      <c r="H223" s="6">
        <f>0.85+0.005*F223</f>
        <v>1.24</v>
      </c>
      <c r="I223" s="2">
        <f>G223*H223</f>
        <v>19.84</v>
      </c>
      <c r="J223" s="6">
        <v>4</v>
      </c>
      <c r="K223" s="6">
        <v>2</v>
      </c>
      <c r="L223" s="6">
        <f t="shared" si="47"/>
        <v>39</v>
      </c>
      <c r="M223" s="6">
        <f t="shared" si="50"/>
        <v>1.12</v>
      </c>
      <c r="N223" s="6">
        <f t="shared" si="48"/>
        <v>8.96</v>
      </c>
      <c r="O223" s="4">
        <f t="shared" si="49"/>
        <v>28.8</v>
      </c>
      <c r="P223" s="4">
        <v>1</v>
      </c>
      <c r="Q223" s="4">
        <f t="shared" si="43"/>
        <v>28.8</v>
      </c>
      <c r="R223" s="4">
        <f t="shared" si="51"/>
        <v>662.4</v>
      </c>
    </row>
    <row r="224" spans="1:18" ht="14.25">
      <c r="A224" s="6" t="s">
        <v>181</v>
      </c>
      <c r="B224" s="6" t="s">
        <v>20</v>
      </c>
      <c r="C224" s="6" t="s">
        <v>179</v>
      </c>
      <c r="D224" s="6" t="s">
        <v>24</v>
      </c>
      <c r="E224" s="6" t="s">
        <v>18</v>
      </c>
      <c r="F224" s="6">
        <v>78</v>
      </c>
      <c r="G224" s="6">
        <v>15</v>
      </c>
      <c r="H224" s="6">
        <f>0.85+0.005*F224</f>
        <v>1.24</v>
      </c>
      <c r="I224" s="2">
        <f>G224*H224</f>
        <v>18.6</v>
      </c>
      <c r="J224" s="6">
        <v>8</v>
      </c>
      <c r="K224" s="6">
        <v>2</v>
      </c>
      <c r="L224" s="6">
        <f t="shared" si="47"/>
        <v>39</v>
      </c>
      <c r="M224" s="6">
        <f t="shared" si="50"/>
        <v>1.12</v>
      </c>
      <c r="N224" s="6">
        <f t="shared" si="48"/>
        <v>17.92</v>
      </c>
      <c r="O224" s="4">
        <f t="shared" si="49"/>
        <v>36.52</v>
      </c>
      <c r="P224" s="4">
        <v>1</v>
      </c>
      <c r="Q224" s="4">
        <f t="shared" si="43"/>
        <v>36.52</v>
      </c>
      <c r="R224" s="4">
        <f t="shared" si="51"/>
        <v>839.96</v>
      </c>
    </row>
    <row r="225" spans="1:18" ht="14.25">
      <c r="A225" s="6" t="s">
        <v>181</v>
      </c>
      <c r="B225" s="6" t="s">
        <v>20</v>
      </c>
      <c r="C225" s="6" t="s">
        <v>179</v>
      </c>
      <c r="D225" s="6" t="s">
        <v>26</v>
      </c>
      <c r="E225" s="6" t="s">
        <v>19</v>
      </c>
      <c r="F225" s="6">
        <v>87</v>
      </c>
      <c r="G225" s="6">
        <v>20</v>
      </c>
      <c r="H225" s="6">
        <f>0.85+0.005*F225</f>
        <v>1.285</v>
      </c>
      <c r="I225" s="2">
        <f>G225*H225</f>
        <v>25.7</v>
      </c>
      <c r="J225" s="6">
        <v>8</v>
      </c>
      <c r="K225" s="6">
        <v>2</v>
      </c>
      <c r="L225" s="6">
        <f t="shared" si="47"/>
        <v>43.5</v>
      </c>
      <c r="M225" s="6">
        <f t="shared" si="50"/>
        <v>1.18</v>
      </c>
      <c r="N225" s="6">
        <f t="shared" si="48"/>
        <v>18.88</v>
      </c>
      <c r="O225" s="4">
        <f t="shared" si="49"/>
        <v>44.58</v>
      </c>
      <c r="P225" s="4">
        <v>1</v>
      </c>
      <c r="Q225" s="4">
        <f t="shared" si="43"/>
        <v>44.58</v>
      </c>
      <c r="R225" s="4">
        <f t="shared" si="51"/>
        <v>1025.34</v>
      </c>
    </row>
    <row r="226" spans="1:18" ht="14.25">
      <c r="A226" s="6" t="s">
        <v>181</v>
      </c>
      <c r="B226" s="6" t="s">
        <v>20</v>
      </c>
      <c r="C226" s="6" t="s">
        <v>186</v>
      </c>
      <c r="D226" s="6" t="s">
        <v>166</v>
      </c>
      <c r="E226" s="6" t="s">
        <v>25</v>
      </c>
      <c r="F226" s="6">
        <v>78</v>
      </c>
      <c r="G226" s="6">
        <v>0</v>
      </c>
      <c r="H226" s="6">
        <v>0</v>
      </c>
      <c r="I226" s="2">
        <v>0</v>
      </c>
      <c r="J226" s="6">
        <v>20</v>
      </c>
      <c r="K226" s="6">
        <v>2</v>
      </c>
      <c r="L226" s="6">
        <f t="shared" si="47"/>
        <v>39</v>
      </c>
      <c r="M226" s="6">
        <f t="shared" si="50"/>
        <v>1.12</v>
      </c>
      <c r="N226" s="6">
        <f t="shared" si="48"/>
        <v>44.800000000000004</v>
      </c>
      <c r="O226" s="4">
        <f t="shared" si="49"/>
        <v>44.800000000000004</v>
      </c>
      <c r="P226" s="4">
        <v>1</v>
      </c>
      <c r="Q226" s="4">
        <f t="shared" si="43"/>
        <v>44.800000000000004</v>
      </c>
      <c r="R226" s="4">
        <f t="shared" si="51"/>
        <v>1030.4</v>
      </c>
    </row>
    <row r="227" spans="1:18" ht="14.25">
      <c r="A227" s="6" t="s">
        <v>305</v>
      </c>
      <c r="B227" s="6" t="s">
        <v>29</v>
      </c>
      <c r="C227" s="6" t="s">
        <v>303</v>
      </c>
      <c r="D227" s="6" t="s">
        <v>304</v>
      </c>
      <c r="E227" s="6" t="s">
        <v>25</v>
      </c>
      <c r="F227" s="6">
        <v>146</v>
      </c>
      <c r="G227" s="6">
        <v>28</v>
      </c>
      <c r="H227" s="6">
        <f>0.85+0.005*F227</f>
        <v>1.58</v>
      </c>
      <c r="I227" s="2">
        <f>G227*H227</f>
        <v>44.24</v>
      </c>
      <c r="J227" s="6" t="s">
        <v>33</v>
      </c>
      <c r="K227" s="6" t="s">
        <v>33</v>
      </c>
      <c r="L227" s="6" t="s">
        <v>33</v>
      </c>
      <c r="M227" s="6" t="s">
        <v>33</v>
      </c>
      <c r="N227" s="6">
        <v>0</v>
      </c>
      <c r="O227" s="4">
        <f t="shared" si="49"/>
        <v>44.24</v>
      </c>
      <c r="P227" s="4">
        <v>1</v>
      </c>
      <c r="Q227" s="4">
        <f t="shared" si="43"/>
        <v>44.24</v>
      </c>
      <c r="R227" s="4">
        <f>Q227*28</f>
        <v>1238.72</v>
      </c>
    </row>
    <row r="228" spans="1:18" ht="14.25">
      <c r="A228" s="6" t="s">
        <v>34</v>
      </c>
      <c r="B228" s="6" t="s">
        <v>35</v>
      </c>
      <c r="C228" s="6" t="s">
        <v>36</v>
      </c>
      <c r="D228" s="6" t="s">
        <v>37</v>
      </c>
      <c r="E228" s="6" t="s">
        <v>25</v>
      </c>
      <c r="F228" s="6">
        <v>18</v>
      </c>
      <c r="G228" s="6">
        <v>0</v>
      </c>
      <c r="H228" s="6">
        <v>0</v>
      </c>
      <c r="I228" s="2">
        <v>0</v>
      </c>
      <c r="J228" s="6">
        <v>20</v>
      </c>
      <c r="K228" s="6">
        <v>1</v>
      </c>
      <c r="L228" s="6">
        <f>F228/K228</f>
        <v>18</v>
      </c>
      <c r="M228" s="6">
        <f>1+(L228/30-1)*0.6</f>
        <v>0.76</v>
      </c>
      <c r="N228" s="6">
        <f>J228*K228*M228</f>
        <v>15.2</v>
      </c>
      <c r="O228" s="4">
        <f t="shared" si="49"/>
        <v>15.2</v>
      </c>
      <c r="P228" s="4">
        <v>1</v>
      </c>
      <c r="Q228" s="4">
        <f t="shared" si="43"/>
        <v>15.2</v>
      </c>
      <c r="R228" s="4">
        <f>Q228*23</f>
        <v>349.59999999999997</v>
      </c>
    </row>
    <row r="229" spans="1:18" ht="14.25">
      <c r="A229" s="6" t="s">
        <v>34</v>
      </c>
      <c r="B229" s="6" t="s">
        <v>35</v>
      </c>
      <c r="C229" s="6" t="s">
        <v>36</v>
      </c>
      <c r="D229" s="6" t="s">
        <v>57</v>
      </c>
      <c r="E229" s="6" t="s">
        <v>25</v>
      </c>
      <c r="F229" s="6">
        <v>25</v>
      </c>
      <c r="G229" s="6">
        <v>0</v>
      </c>
      <c r="H229" s="6">
        <v>0</v>
      </c>
      <c r="I229" s="2">
        <v>0</v>
      </c>
      <c r="J229" s="6">
        <v>20</v>
      </c>
      <c r="K229" s="6">
        <v>1</v>
      </c>
      <c r="L229" s="6">
        <f>F229/K229</f>
        <v>25</v>
      </c>
      <c r="M229" s="6">
        <f>1+(L229/30-1)*0.6</f>
        <v>0.9</v>
      </c>
      <c r="N229" s="6">
        <f>J229*K229*M229</f>
        <v>18</v>
      </c>
      <c r="O229" s="4">
        <f t="shared" si="49"/>
        <v>18</v>
      </c>
      <c r="P229" s="4">
        <v>1</v>
      </c>
      <c r="Q229" s="4">
        <f t="shared" si="43"/>
        <v>18</v>
      </c>
      <c r="R229" s="4">
        <f>Q229*23</f>
        <v>414</v>
      </c>
    </row>
    <row r="230" spans="1:18" ht="14.25">
      <c r="A230" s="6" t="s">
        <v>34</v>
      </c>
      <c r="B230" s="6" t="s">
        <v>35</v>
      </c>
      <c r="C230" s="6" t="s">
        <v>36</v>
      </c>
      <c r="D230" s="6" t="s">
        <v>59</v>
      </c>
      <c r="E230" s="6" t="s">
        <v>18</v>
      </c>
      <c r="F230" s="6">
        <v>28</v>
      </c>
      <c r="G230" s="6">
        <v>0</v>
      </c>
      <c r="H230" s="6">
        <v>0</v>
      </c>
      <c r="I230" s="2">
        <v>0</v>
      </c>
      <c r="J230" s="6">
        <v>20</v>
      </c>
      <c r="K230" s="6">
        <v>1</v>
      </c>
      <c r="L230" s="6">
        <f>F230/K230</f>
        <v>28</v>
      </c>
      <c r="M230" s="6">
        <f>1+(L230/30-1)*0.6</f>
        <v>0.96</v>
      </c>
      <c r="N230" s="6">
        <f>J230*K230*M230</f>
        <v>19.2</v>
      </c>
      <c r="O230" s="4">
        <f t="shared" si="49"/>
        <v>19.2</v>
      </c>
      <c r="P230" s="4">
        <v>1</v>
      </c>
      <c r="Q230" s="4">
        <f t="shared" si="43"/>
        <v>19.2</v>
      </c>
      <c r="R230" s="4">
        <f>Q230*23</f>
        <v>441.59999999999997</v>
      </c>
    </row>
    <row r="231" spans="1:18" ht="14.25">
      <c r="A231" s="6" t="s">
        <v>34</v>
      </c>
      <c r="B231" s="6" t="s">
        <v>35</v>
      </c>
      <c r="C231" s="6" t="s">
        <v>36</v>
      </c>
      <c r="D231" s="6" t="s">
        <v>28</v>
      </c>
      <c r="E231" s="6" t="s">
        <v>25</v>
      </c>
      <c r="F231" s="6">
        <v>35</v>
      </c>
      <c r="G231" s="6">
        <v>0</v>
      </c>
      <c r="H231" s="6">
        <v>0</v>
      </c>
      <c r="I231" s="2">
        <v>0</v>
      </c>
      <c r="J231" s="6">
        <v>20</v>
      </c>
      <c r="K231" s="6">
        <v>1</v>
      </c>
      <c r="L231" s="6">
        <f>F231/K231</f>
        <v>35</v>
      </c>
      <c r="M231" s="6">
        <f>1+(L231/30-1)*0.4</f>
        <v>1.0666666666666667</v>
      </c>
      <c r="N231" s="6">
        <f>J231*K231*M231</f>
        <v>21.333333333333332</v>
      </c>
      <c r="O231" s="4">
        <f t="shared" si="49"/>
        <v>21.333333333333332</v>
      </c>
      <c r="P231" s="4">
        <v>1</v>
      </c>
      <c r="Q231" s="4">
        <f t="shared" si="43"/>
        <v>21.333333333333332</v>
      </c>
      <c r="R231" s="4">
        <f>Q231*23</f>
        <v>490.66666666666663</v>
      </c>
    </row>
    <row r="232" spans="1:18" s="7" customFormat="1" ht="14.25">
      <c r="A232" s="6" t="s">
        <v>34</v>
      </c>
      <c r="B232" s="6" t="s">
        <v>35</v>
      </c>
      <c r="C232" s="6" t="s">
        <v>36</v>
      </c>
      <c r="D232" s="6" t="s">
        <v>164</v>
      </c>
      <c r="E232" s="6" t="s">
        <v>25</v>
      </c>
      <c r="F232" s="6">
        <v>55</v>
      </c>
      <c r="G232" s="6">
        <v>0</v>
      </c>
      <c r="H232" s="6">
        <v>0</v>
      </c>
      <c r="I232" s="2">
        <v>0</v>
      </c>
      <c r="J232" s="6">
        <v>20</v>
      </c>
      <c r="K232" s="10">
        <v>3</v>
      </c>
      <c r="L232" s="6">
        <f>F232/K232</f>
        <v>18.333333333333332</v>
      </c>
      <c r="M232" s="6">
        <f>1+(L232/30-1)*0.4</f>
        <v>0.8444444444444444</v>
      </c>
      <c r="N232" s="6">
        <f>J232*K232*M232</f>
        <v>50.666666666666664</v>
      </c>
      <c r="O232" s="4">
        <f t="shared" si="49"/>
        <v>50.666666666666664</v>
      </c>
      <c r="P232" s="4">
        <v>1</v>
      </c>
      <c r="Q232" s="4">
        <f t="shared" si="43"/>
        <v>50.666666666666664</v>
      </c>
      <c r="R232" s="4">
        <f>Q232*23</f>
        <v>1165.3333333333333</v>
      </c>
    </row>
    <row r="233" spans="1:18" ht="14.25">
      <c r="A233" s="6" t="s">
        <v>224</v>
      </c>
      <c r="B233" s="6" t="s">
        <v>29</v>
      </c>
      <c r="C233" s="6" t="s">
        <v>222</v>
      </c>
      <c r="D233" s="6" t="s">
        <v>26</v>
      </c>
      <c r="E233" s="6" t="s">
        <v>19</v>
      </c>
      <c r="F233" s="6">
        <v>87</v>
      </c>
      <c r="G233" s="6">
        <v>16</v>
      </c>
      <c r="H233" s="6">
        <f aca="true" t="shared" si="52" ref="H233:H239">0.85+0.005*F233</f>
        <v>1.285</v>
      </c>
      <c r="I233" s="2">
        <f aca="true" t="shared" si="53" ref="I233:I243">G233*H233</f>
        <v>20.56</v>
      </c>
      <c r="J233" s="6" t="s">
        <v>33</v>
      </c>
      <c r="K233" s="6" t="s">
        <v>33</v>
      </c>
      <c r="L233" s="6" t="s">
        <v>33</v>
      </c>
      <c r="M233" s="6" t="s">
        <v>33</v>
      </c>
      <c r="N233" s="6">
        <v>0</v>
      </c>
      <c r="O233" s="4">
        <f t="shared" si="49"/>
        <v>20.56</v>
      </c>
      <c r="P233" s="4">
        <v>1</v>
      </c>
      <c r="Q233" s="4">
        <f t="shared" si="43"/>
        <v>20.56</v>
      </c>
      <c r="R233" s="4">
        <f aca="true" t="shared" si="54" ref="R233:R241">Q233*28</f>
        <v>575.68</v>
      </c>
    </row>
    <row r="234" spans="1:18" ht="14.25">
      <c r="A234" s="6" t="s">
        <v>224</v>
      </c>
      <c r="B234" s="6" t="s">
        <v>29</v>
      </c>
      <c r="C234" s="6" t="s">
        <v>279</v>
      </c>
      <c r="D234" s="6" t="s">
        <v>280</v>
      </c>
      <c r="E234" s="6" t="s">
        <v>18</v>
      </c>
      <c r="F234" s="6">
        <v>113</v>
      </c>
      <c r="G234" s="6">
        <v>30</v>
      </c>
      <c r="H234" s="6">
        <f t="shared" si="52"/>
        <v>1.415</v>
      </c>
      <c r="I234" s="2">
        <f t="shared" si="53"/>
        <v>42.45</v>
      </c>
      <c r="J234" s="6">
        <v>8</v>
      </c>
      <c r="K234" s="6">
        <v>3</v>
      </c>
      <c r="L234" s="6">
        <f>F234/K234</f>
        <v>37.666666666666664</v>
      </c>
      <c r="M234" s="6">
        <f>1+(L234/30-1)*0.4</f>
        <v>1.1022222222222222</v>
      </c>
      <c r="N234" s="6">
        <f>J234*K234*M234</f>
        <v>26.453333333333333</v>
      </c>
      <c r="O234" s="4">
        <f t="shared" si="49"/>
        <v>68.90333333333334</v>
      </c>
      <c r="P234" s="4">
        <v>1.2</v>
      </c>
      <c r="Q234" s="4">
        <f t="shared" si="43"/>
        <v>82.684</v>
      </c>
      <c r="R234" s="4">
        <f t="shared" si="54"/>
        <v>2315.152</v>
      </c>
    </row>
    <row r="235" spans="1:18" ht="14.25">
      <c r="A235" s="6" t="s">
        <v>210</v>
      </c>
      <c r="B235" s="6" t="s">
        <v>17</v>
      </c>
      <c r="C235" s="6" t="s">
        <v>201</v>
      </c>
      <c r="D235" s="6" t="s">
        <v>59</v>
      </c>
      <c r="E235" s="6" t="s">
        <v>19</v>
      </c>
      <c r="F235" s="6">
        <v>81</v>
      </c>
      <c r="G235" s="6">
        <v>12</v>
      </c>
      <c r="H235" s="6">
        <f t="shared" si="52"/>
        <v>1.255</v>
      </c>
      <c r="I235" s="2">
        <f t="shared" si="53"/>
        <v>15.059999999999999</v>
      </c>
      <c r="J235" s="6" t="s">
        <v>33</v>
      </c>
      <c r="K235" s="6" t="s">
        <v>33</v>
      </c>
      <c r="L235" s="6" t="s">
        <v>33</v>
      </c>
      <c r="M235" s="6" t="s">
        <v>33</v>
      </c>
      <c r="N235" s="6">
        <v>0</v>
      </c>
      <c r="O235" s="4">
        <f t="shared" si="49"/>
        <v>15.059999999999999</v>
      </c>
      <c r="P235" s="4">
        <v>1</v>
      </c>
      <c r="Q235" s="4">
        <f t="shared" si="43"/>
        <v>15.059999999999999</v>
      </c>
      <c r="R235" s="4">
        <f t="shared" si="54"/>
        <v>421.67999999999995</v>
      </c>
    </row>
    <row r="236" spans="1:18" ht="14.25">
      <c r="A236" s="6" t="s">
        <v>210</v>
      </c>
      <c r="B236" s="6" t="s">
        <v>17</v>
      </c>
      <c r="C236" s="6" t="s">
        <v>227</v>
      </c>
      <c r="D236" s="6" t="s">
        <v>40</v>
      </c>
      <c r="E236" s="6" t="s">
        <v>19</v>
      </c>
      <c r="F236" s="6">
        <v>87</v>
      </c>
      <c r="G236" s="6">
        <v>46</v>
      </c>
      <c r="H236" s="6">
        <f t="shared" si="52"/>
        <v>1.285</v>
      </c>
      <c r="I236" s="2">
        <f t="shared" si="53"/>
        <v>59.11</v>
      </c>
      <c r="J236" s="6">
        <v>32</v>
      </c>
      <c r="K236" s="6">
        <v>2</v>
      </c>
      <c r="L236" s="6">
        <f>F236/K236</f>
        <v>43.5</v>
      </c>
      <c r="M236" s="6">
        <f>1+(L236/30-1)*0.4</f>
        <v>1.18</v>
      </c>
      <c r="N236" s="6">
        <f>J236*K236*M236</f>
        <v>75.52</v>
      </c>
      <c r="O236" s="4">
        <f t="shared" si="49"/>
        <v>134.63</v>
      </c>
      <c r="P236" s="4">
        <v>1</v>
      </c>
      <c r="Q236" s="4">
        <f t="shared" si="43"/>
        <v>134.63</v>
      </c>
      <c r="R236" s="4">
        <f t="shared" si="54"/>
        <v>3769.64</v>
      </c>
    </row>
    <row r="237" spans="1:18" ht="14.25">
      <c r="A237" s="6" t="s">
        <v>258</v>
      </c>
      <c r="B237" s="6" t="s">
        <v>29</v>
      </c>
      <c r="C237" s="6" t="s">
        <v>257</v>
      </c>
      <c r="D237" s="6" t="s">
        <v>247</v>
      </c>
      <c r="E237" s="6" t="s">
        <v>18</v>
      </c>
      <c r="F237" s="6">
        <v>105</v>
      </c>
      <c r="G237" s="6">
        <v>4</v>
      </c>
      <c r="H237" s="6">
        <f t="shared" si="52"/>
        <v>1.375</v>
      </c>
      <c r="I237" s="2">
        <f t="shared" si="53"/>
        <v>5.5</v>
      </c>
      <c r="J237" s="6" t="s">
        <v>33</v>
      </c>
      <c r="K237" s="6" t="s">
        <v>33</v>
      </c>
      <c r="L237" s="6" t="s">
        <v>33</v>
      </c>
      <c r="M237" s="6" t="s">
        <v>33</v>
      </c>
      <c r="N237" s="6">
        <v>0</v>
      </c>
      <c r="O237" s="4">
        <f t="shared" si="49"/>
        <v>5.5</v>
      </c>
      <c r="P237" s="4">
        <v>1</v>
      </c>
      <c r="Q237" s="4">
        <f t="shared" si="43"/>
        <v>5.5</v>
      </c>
      <c r="R237" s="4">
        <f t="shared" si="54"/>
        <v>154</v>
      </c>
    </row>
    <row r="238" spans="1:18" ht="14.25">
      <c r="A238" s="6" t="s">
        <v>97</v>
      </c>
      <c r="B238" s="6" t="s">
        <v>17</v>
      </c>
      <c r="C238" s="6" t="s">
        <v>208</v>
      </c>
      <c r="D238" s="6" t="s">
        <v>59</v>
      </c>
      <c r="E238" s="6" t="s">
        <v>19</v>
      </c>
      <c r="F238" s="6">
        <v>81</v>
      </c>
      <c r="G238" s="6">
        <v>8</v>
      </c>
      <c r="H238" s="6">
        <f t="shared" si="52"/>
        <v>1.255</v>
      </c>
      <c r="I238" s="2">
        <f t="shared" si="53"/>
        <v>10.04</v>
      </c>
      <c r="J238" s="6" t="s">
        <v>33</v>
      </c>
      <c r="K238" s="6" t="s">
        <v>33</v>
      </c>
      <c r="L238" s="6" t="s">
        <v>33</v>
      </c>
      <c r="M238" s="6" t="s">
        <v>33</v>
      </c>
      <c r="N238" s="6">
        <v>0</v>
      </c>
      <c r="O238" s="4">
        <f t="shared" si="49"/>
        <v>10.04</v>
      </c>
      <c r="P238" s="4">
        <v>1</v>
      </c>
      <c r="Q238" s="4">
        <f t="shared" si="43"/>
        <v>10.04</v>
      </c>
      <c r="R238" s="4">
        <f t="shared" si="54"/>
        <v>281.12</v>
      </c>
    </row>
    <row r="239" spans="1:18" ht="14.25">
      <c r="A239" s="6" t="s">
        <v>97</v>
      </c>
      <c r="B239" s="6" t="s">
        <v>17</v>
      </c>
      <c r="C239" s="6" t="s">
        <v>220</v>
      </c>
      <c r="D239" s="6" t="s">
        <v>59</v>
      </c>
      <c r="E239" s="6" t="s">
        <v>19</v>
      </c>
      <c r="F239" s="6">
        <v>85</v>
      </c>
      <c r="G239" s="6">
        <v>30</v>
      </c>
      <c r="H239" s="6">
        <f t="shared" si="52"/>
        <v>1.275</v>
      </c>
      <c r="I239" s="2">
        <f t="shared" si="53"/>
        <v>38.25</v>
      </c>
      <c r="J239" s="6" t="s">
        <v>33</v>
      </c>
      <c r="K239" s="6" t="s">
        <v>33</v>
      </c>
      <c r="L239" s="6" t="s">
        <v>33</v>
      </c>
      <c r="M239" s="6" t="s">
        <v>33</v>
      </c>
      <c r="N239" s="6">
        <v>0</v>
      </c>
      <c r="O239" s="4">
        <f t="shared" si="49"/>
        <v>38.25</v>
      </c>
      <c r="P239" s="4">
        <v>1</v>
      </c>
      <c r="Q239" s="4">
        <f t="shared" si="43"/>
        <v>38.25</v>
      </c>
      <c r="R239" s="4">
        <f t="shared" si="54"/>
        <v>1071</v>
      </c>
    </row>
    <row r="240" spans="1:18" ht="14.25">
      <c r="A240" s="6" t="s">
        <v>97</v>
      </c>
      <c r="B240" s="6" t="s">
        <v>17</v>
      </c>
      <c r="C240" s="6" t="s">
        <v>98</v>
      </c>
      <c r="D240" s="6" t="s">
        <v>23</v>
      </c>
      <c r="E240" s="6" t="s">
        <v>19</v>
      </c>
      <c r="F240" s="6">
        <v>38</v>
      </c>
      <c r="G240" s="6">
        <v>20</v>
      </c>
      <c r="H240" s="6">
        <v>1.2</v>
      </c>
      <c r="I240" s="2">
        <f t="shared" si="53"/>
        <v>24</v>
      </c>
      <c r="J240" s="6">
        <v>20</v>
      </c>
      <c r="K240" s="6">
        <v>1</v>
      </c>
      <c r="L240" s="6">
        <f>F240/K240</f>
        <v>38</v>
      </c>
      <c r="M240" s="6">
        <f>1+(L240/30-1)*0.4</f>
        <v>1.1066666666666667</v>
      </c>
      <c r="N240" s="6">
        <f>J240*K240*M240</f>
        <v>22.133333333333333</v>
      </c>
      <c r="O240" s="4">
        <f t="shared" si="49"/>
        <v>46.13333333333333</v>
      </c>
      <c r="P240" s="4">
        <v>1</v>
      </c>
      <c r="Q240" s="4">
        <f t="shared" si="43"/>
        <v>46.13333333333333</v>
      </c>
      <c r="R240" s="4">
        <f t="shared" si="54"/>
        <v>1291.7333333333333</v>
      </c>
    </row>
    <row r="241" spans="1:18" ht="14.25">
      <c r="A241" s="6" t="s">
        <v>97</v>
      </c>
      <c r="B241" s="6" t="s">
        <v>17</v>
      </c>
      <c r="C241" s="6" t="s">
        <v>98</v>
      </c>
      <c r="D241" s="6" t="s">
        <v>59</v>
      </c>
      <c r="E241" s="6" t="s">
        <v>19</v>
      </c>
      <c r="F241" s="6">
        <v>124</v>
      </c>
      <c r="G241" s="6">
        <v>20</v>
      </c>
      <c r="H241" s="6">
        <f>0.85+0.005*F241</f>
        <v>1.47</v>
      </c>
      <c r="I241" s="2">
        <f t="shared" si="53"/>
        <v>29.4</v>
      </c>
      <c r="J241" s="6">
        <v>20</v>
      </c>
      <c r="K241" s="6">
        <v>3</v>
      </c>
      <c r="L241" s="6">
        <f>F241/K241</f>
        <v>41.333333333333336</v>
      </c>
      <c r="M241" s="6">
        <f>1+(L241/30-1)*0.4</f>
        <v>1.1511111111111112</v>
      </c>
      <c r="N241" s="6">
        <f>J241*K241*M241</f>
        <v>69.06666666666668</v>
      </c>
      <c r="O241" s="4">
        <f t="shared" si="49"/>
        <v>98.46666666666667</v>
      </c>
      <c r="P241" s="4">
        <v>1</v>
      </c>
      <c r="Q241" s="4">
        <f t="shared" si="43"/>
        <v>98.46666666666667</v>
      </c>
      <c r="R241" s="4">
        <f t="shared" si="54"/>
        <v>2757.0666666666666</v>
      </c>
    </row>
    <row r="242" spans="1:18" ht="14.25">
      <c r="A242" s="6" t="s">
        <v>112</v>
      </c>
      <c r="B242" s="6" t="s">
        <v>20</v>
      </c>
      <c r="C242" s="6" t="s">
        <v>110</v>
      </c>
      <c r="D242" s="6" t="s">
        <v>111</v>
      </c>
      <c r="E242" s="6" t="s">
        <v>18</v>
      </c>
      <c r="F242" s="6">
        <v>38</v>
      </c>
      <c r="G242" s="6">
        <v>26</v>
      </c>
      <c r="H242" s="6">
        <v>1.2</v>
      </c>
      <c r="I242" s="2">
        <f t="shared" si="53"/>
        <v>31.2</v>
      </c>
      <c r="J242" s="6">
        <v>4</v>
      </c>
      <c r="K242" s="6">
        <v>1</v>
      </c>
      <c r="L242" s="6">
        <f>F242/K242</f>
        <v>38</v>
      </c>
      <c r="M242" s="6">
        <f>1+(L242/30-1)*0.4</f>
        <v>1.1066666666666667</v>
      </c>
      <c r="N242" s="6">
        <f>J242*K242*M242</f>
        <v>4.426666666666667</v>
      </c>
      <c r="O242" s="4">
        <f t="shared" si="49"/>
        <v>35.626666666666665</v>
      </c>
      <c r="P242" s="4">
        <v>1</v>
      </c>
      <c r="Q242" s="4">
        <f t="shared" si="43"/>
        <v>35.626666666666665</v>
      </c>
      <c r="R242" s="4">
        <f>Q242*23</f>
        <v>819.4133333333333</v>
      </c>
    </row>
    <row r="243" spans="1:18" ht="14.25">
      <c r="A243" s="6" t="s">
        <v>95</v>
      </c>
      <c r="B243" s="6" t="s">
        <v>20</v>
      </c>
      <c r="C243" s="6" t="s">
        <v>96</v>
      </c>
      <c r="D243" s="6" t="s">
        <v>23</v>
      </c>
      <c r="E243" s="6" t="s">
        <v>25</v>
      </c>
      <c r="F243" s="6">
        <v>38</v>
      </c>
      <c r="G243" s="6">
        <v>20</v>
      </c>
      <c r="H243" s="6">
        <v>1.2</v>
      </c>
      <c r="I243" s="2">
        <f t="shared" si="53"/>
        <v>24</v>
      </c>
      <c r="J243" s="6">
        <v>10</v>
      </c>
      <c r="K243" s="6">
        <v>1</v>
      </c>
      <c r="L243" s="6">
        <f>F243/K243</f>
        <v>38</v>
      </c>
      <c r="M243" s="6">
        <f>1+(L243/30-1)*0.4</f>
        <v>1.1066666666666667</v>
      </c>
      <c r="N243" s="6">
        <f>J243*K243*M243</f>
        <v>11.066666666666666</v>
      </c>
      <c r="O243" s="4">
        <f t="shared" si="49"/>
        <v>35.06666666666666</v>
      </c>
      <c r="P243" s="4">
        <v>1</v>
      </c>
      <c r="Q243" s="4">
        <f t="shared" si="43"/>
        <v>35.06666666666666</v>
      </c>
      <c r="R243" s="4">
        <f>Q243*23</f>
        <v>806.5333333333333</v>
      </c>
    </row>
    <row r="244" spans="1:18" ht="14.25">
      <c r="A244" s="6" t="s">
        <v>107</v>
      </c>
      <c r="B244" s="6" t="s">
        <v>20</v>
      </c>
      <c r="C244" s="6" t="s">
        <v>237</v>
      </c>
      <c r="D244" s="6" t="s">
        <v>40</v>
      </c>
      <c r="E244" s="6" t="s">
        <v>18</v>
      </c>
      <c r="F244" s="6">
        <v>96</v>
      </c>
      <c r="G244" s="6">
        <v>0</v>
      </c>
      <c r="H244" s="6">
        <v>0</v>
      </c>
      <c r="I244" s="2">
        <v>0</v>
      </c>
      <c r="J244" s="6">
        <v>2</v>
      </c>
      <c r="K244" s="6">
        <v>3</v>
      </c>
      <c r="L244" s="6">
        <f>F244/K244</f>
        <v>32</v>
      </c>
      <c r="M244" s="6">
        <f>1+(L244/30-1)*0.4</f>
        <v>1.0266666666666666</v>
      </c>
      <c r="N244" s="6">
        <f>J244*K244*M244</f>
        <v>6.16</v>
      </c>
      <c r="O244" s="4">
        <f t="shared" si="49"/>
        <v>6.16</v>
      </c>
      <c r="P244" s="4">
        <v>1</v>
      </c>
      <c r="Q244" s="4">
        <f t="shared" si="43"/>
        <v>6.16</v>
      </c>
      <c r="R244" s="4">
        <f>Q244*23</f>
        <v>141.68</v>
      </c>
    </row>
    <row r="245" spans="1:18" ht="14.25">
      <c r="A245" s="6" t="s">
        <v>107</v>
      </c>
      <c r="B245" s="6" t="s">
        <v>20</v>
      </c>
      <c r="C245" s="6" t="s">
        <v>108</v>
      </c>
      <c r="D245" s="6" t="s">
        <v>23</v>
      </c>
      <c r="E245" s="6" t="s">
        <v>19</v>
      </c>
      <c r="F245" s="6">
        <v>38</v>
      </c>
      <c r="G245" s="6">
        <v>20</v>
      </c>
      <c r="H245" s="6">
        <v>1.2</v>
      </c>
      <c r="I245" s="2">
        <f>G245*H245</f>
        <v>24</v>
      </c>
      <c r="J245" s="6" t="s">
        <v>33</v>
      </c>
      <c r="K245" s="6" t="s">
        <v>33</v>
      </c>
      <c r="L245" s="6" t="s">
        <v>33</v>
      </c>
      <c r="M245" s="6" t="s">
        <v>33</v>
      </c>
      <c r="N245" s="6">
        <v>0</v>
      </c>
      <c r="O245" s="4">
        <f t="shared" si="49"/>
        <v>24</v>
      </c>
      <c r="P245" s="4">
        <v>1</v>
      </c>
      <c r="Q245" s="4">
        <f t="shared" si="43"/>
        <v>24</v>
      </c>
      <c r="R245" s="4">
        <f>Q245*23</f>
        <v>552</v>
      </c>
    </row>
    <row r="246" spans="1:18" ht="14.25">
      <c r="A246" s="6" t="s">
        <v>107</v>
      </c>
      <c r="B246" s="6" t="s">
        <v>20</v>
      </c>
      <c r="C246" s="6" t="s">
        <v>103</v>
      </c>
      <c r="D246" s="6" t="s">
        <v>23</v>
      </c>
      <c r="E246" s="6" t="s">
        <v>19</v>
      </c>
      <c r="F246" s="6">
        <v>38</v>
      </c>
      <c r="G246" s="6">
        <v>16</v>
      </c>
      <c r="H246" s="6">
        <v>1.2</v>
      </c>
      <c r="I246" s="2">
        <f>G246*H246</f>
        <v>19.2</v>
      </c>
      <c r="J246" s="6">
        <v>8</v>
      </c>
      <c r="K246" s="6">
        <v>1</v>
      </c>
      <c r="L246" s="6">
        <f>F246/K246</f>
        <v>38</v>
      </c>
      <c r="M246" s="6">
        <f>1+(L246/30-1)*0.4</f>
        <v>1.1066666666666667</v>
      </c>
      <c r="N246" s="6">
        <f>J246*K246*M246</f>
        <v>8.853333333333333</v>
      </c>
      <c r="O246" s="4">
        <f t="shared" si="49"/>
        <v>28.053333333333335</v>
      </c>
      <c r="P246" s="4">
        <v>1</v>
      </c>
      <c r="Q246" s="4">
        <f t="shared" si="43"/>
        <v>28.053333333333335</v>
      </c>
      <c r="R246" s="4">
        <f>Q246*23</f>
        <v>645.2266666666667</v>
      </c>
    </row>
    <row r="247" spans="1:18" ht="14.25">
      <c r="A247" s="6" t="s">
        <v>91</v>
      </c>
      <c r="B247" s="6" t="s">
        <v>29</v>
      </c>
      <c r="C247" s="6" t="s">
        <v>36</v>
      </c>
      <c r="D247" s="6" t="s">
        <v>37</v>
      </c>
      <c r="E247" s="6" t="s">
        <v>25</v>
      </c>
      <c r="F247" s="6">
        <v>37</v>
      </c>
      <c r="G247" s="6">
        <v>0</v>
      </c>
      <c r="H247" s="6">
        <v>0</v>
      </c>
      <c r="I247" s="2">
        <v>0</v>
      </c>
      <c r="J247" s="6">
        <v>20</v>
      </c>
      <c r="K247" s="6">
        <v>1</v>
      </c>
      <c r="L247" s="6">
        <f>F247/K247</f>
        <v>37</v>
      </c>
      <c r="M247" s="6">
        <f>1+(L247/30-1)*0.4</f>
        <v>1.0933333333333333</v>
      </c>
      <c r="N247" s="6">
        <f>J247*K247*M247</f>
        <v>21.866666666666667</v>
      </c>
      <c r="O247" s="4">
        <f aca="true" t="shared" si="55" ref="O247:O280">I247+N247</f>
        <v>21.866666666666667</v>
      </c>
      <c r="P247" s="4">
        <v>1</v>
      </c>
      <c r="Q247" s="4">
        <f t="shared" si="43"/>
        <v>21.866666666666667</v>
      </c>
      <c r="R247" s="4">
        <f aca="true" t="shared" si="56" ref="R247:R254">Q247*28</f>
        <v>612.2666666666667</v>
      </c>
    </row>
    <row r="248" spans="1:18" s="8" customFormat="1" ht="14.25">
      <c r="A248" s="4" t="s">
        <v>91</v>
      </c>
      <c r="B248" s="4" t="s">
        <v>29</v>
      </c>
      <c r="C248" s="4" t="s">
        <v>36</v>
      </c>
      <c r="D248" s="4" t="s">
        <v>164</v>
      </c>
      <c r="E248" s="4" t="s">
        <v>25</v>
      </c>
      <c r="F248" s="4">
        <v>55</v>
      </c>
      <c r="G248" s="4">
        <v>0</v>
      </c>
      <c r="H248" s="4">
        <v>0</v>
      </c>
      <c r="I248" s="2">
        <v>0</v>
      </c>
      <c r="J248" s="11">
        <v>20</v>
      </c>
      <c r="K248" s="12">
        <v>3</v>
      </c>
      <c r="L248" s="11">
        <f>F248/K248</f>
        <v>18.333333333333332</v>
      </c>
      <c r="M248" s="11">
        <f>1+(L248/30-1)*0.4</f>
        <v>0.8444444444444444</v>
      </c>
      <c r="N248" s="11">
        <f>J248*K248*M248</f>
        <v>50.666666666666664</v>
      </c>
      <c r="O248" s="11">
        <f t="shared" si="55"/>
        <v>50.666666666666664</v>
      </c>
      <c r="P248" s="11">
        <v>1</v>
      </c>
      <c r="Q248" s="11">
        <f t="shared" si="43"/>
        <v>50.666666666666664</v>
      </c>
      <c r="R248" s="11">
        <f t="shared" si="56"/>
        <v>1418.6666666666665</v>
      </c>
    </row>
    <row r="249" spans="1:18" ht="14.25">
      <c r="A249" s="6" t="s">
        <v>91</v>
      </c>
      <c r="B249" s="6" t="s">
        <v>29</v>
      </c>
      <c r="C249" s="6" t="s">
        <v>160</v>
      </c>
      <c r="D249" s="6" t="s">
        <v>127</v>
      </c>
      <c r="E249" s="6" t="s">
        <v>19</v>
      </c>
      <c r="F249" s="6">
        <v>53</v>
      </c>
      <c r="G249" s="6">
        <v>28</v>
      </c>
      <c r="H249" s="6">
        <v>1.2</v>
      </c>
      <c r="I249" s="2">
        <f>G249*H249</f>
        <v>33.6</v>
      </c>
      <c r="J249" s="6">
        <v>12</v>
      </c>
      <c r="K249" s="6">
        <v>1</v>
      </c>
      <c r="L249" s="6">
        <f>F249/K249</f>
        <v>53</v>
      </c>
      <c r="M249" s="6">
        <f>1+(L249/30-1)*0.4</f>
        <v>1.3066666666666666</v>
      </c>
      <c r="N249" s="6">
        <f>J249*K249*M249</f>
        <v>15.68</v>
      </c>
      <c r="O249" s="4">
        <f t="shared" si="55"/>
        <v>49.28</v>
      </c>
      <c r="P249" s="4">
        <v>1</v>
      </c>
      <c r="Q249" s="4">
        <f t="shared" si="43"/>
        <v>49.28</v>
      </c>
      <c r="R249" s="4">
        <f t="shared" si="56"/>
        <v>1379.8400000000001</v>
      </c>
    </row>
    <row r="250" spans="1:18" ht="14.25">
      <c r="A250" s="6" t="s">
        <v>113</v>
      </c>
      <c r="B250" s="6" t="s">
        <v>29</v>
      </c>
      <c r="C250" s="6" t="s">
        <v>110</v>
      </c>
      <c r="D250" s="6" t="s">
        <v>111</v>
      </c>
      <c r="E250" s="6" t="s">
        <v>18</v>
      </c>
      <c r="F250" s="6">
        <v>38</v>
      </c>
      <c r="G250" s="6">
        <v>2</v>
      </c>
      <c r="H250" s="6">
        <v>1.2</v>
      </c>
      <c r="I250" s="2">
        <f>G250*H250</f>
        <v>2.4</v>
      </c>
      <c r="J250" s="6" t="s">
        <v>33</v>
      </c>
      <c r="K250" s="6" t="s">
        <v>33</v>
      </c>
      <c r="L250" s="6" t="s">
        <v>33</v>
      </c>
      <c r="M250" s="6" t="s">
        <v>33</v>
      </c>
      <c r="N250" s="6">
        <v>0</v>
      </c>
      <c r="O250" s="4">
        <f t="shared" si="55"/>
        <v>2.4</v>
      </c>
      <c r="P250" s="4">
        <v>1.2</v>
      </c>
      <c r="Q250" s="4">
        <f t="shared" si="43"/>
        <v>2.88</v>
      </c>
      <c r="R250" s="4">
        <f t="shared" si="56"/>
        <v>80.64</v>
      </c>
    </row>
    <row r="251" spans="1:18" ht="14.25">
      <c r="A251" s="6" t="s">
        <v>193</v>
      </c>
      <c r="B251" s="6" t="s">
        <v>17</v>
      </c>
      <c r="C251" s="6" t="s">
        <v>205</v>
      </c>
      <c r="D251" s="6" t="s">
        <v>24</v>
      </c>
      <c r="E251" s="6" t="s">
        <v>18</v>
      </c>
      <c r="F251" s="6">
        <v>80</v>
      </c>
      <c r="G251" s="6">
        <v>8</v>
      </c>
      <c r="H251" s="6">
        <f>0.85+0.005*F251</f>
        <v>1.25</v>
      </c>
      <c r="I251" s="2">
        <f>G251*H251</f>
        <v>10</v>
      </c>
      <c r="J251" s="6">
        <v>2</v>
      </c>
      <c r="K251" s="6">
        <v>2</v>
      </c>
      <c r="L251" s="6">
        <f>F251/K251</f>
        <v>40</v>
      </c>
      <c r="M251" s="6">
        <f>1+(L251/30-1)*0.4</f>
        <v>1.1333333333333333</v>
      </c>
      <c r="N251" s="6">
        <f>J251*K251*M251</f>
        <v>4.533333333333333</v>
      </c>
      <c r="O251" s="4">
        <f t="shared" si="55"/>
        <v>14.533333333333333</v>
      </c>
      <c r="P251" s="4">
        <v>1.2</v>
      </c>
      <c r="Q251" s="4">
        <f t="shared" si="43"/>
        <v>17.439999999999998</v>
      </c>
      <c r="R251" s="4">
        <f t="shared" si="56"/>
        <v>488.31999999999994</v>
      </c>
    </row>
    <row r="252" spans="1:18" ht="14.25">
      <c r="A252" s="6" t="s">
        <v>193</v>
      </c>
      <c r="B252" s="6" t="s">
        <v>17</v>
      </c>
      <c r="C252" s="6" t="s">
        <v>192</v>
      </c>
      <c r="D252" s="6" t="s">
        <v>166</v>
      </c>
      <c r="E252" s="6" t="s">
        <v>25</v>
      </c>
      <c r="F252" s="6">
        <v>78</v>
      </c>
      <c r="G252" s="6">
        <v>0</v>
      </c>
      <c r="H252" s="6">
        <v>0</v>
      </c>
      <c r="I252" s="2">
        <v>0</v>
      </c>
      <c r="J252" s="6">
        <v>10</v>
      </c>
      <c r="K252" s="6">
        <v>2</v>
      </c>
      <c r="L252" s="6">
        <f>F252/K252</f>
        <v>39</v>
      </c>
      <c r="M252" s="6">
        <f>1+(L252/30-1)*0.4</f>
        <v>1.12</v>
      </c>
      <c r="N252" s="6">
        <f>J252*K252*M252</f>
        <v>22.400000000000002</v>
      </c>
      <c r="O252" s="4">
        <f t="shared" si="55"/>
        <v>22.400000000000002</v>
      </c>
      <c r="P252" s="4">
        <v>1</v>
      </c>
      <c r="Q252" s="4">
        <f t="shared" si="43"/>
        <v>22.400000000000002</v>
      </c>
      <c r="R252" s="4">
        <f t="shared" si="56"/>
        <v>627.2</v>
      </c>
    </row>
    <row r="253" spans="1:18" ht="14.25">
      <c r="A253" s="6" t="s">
        <v>193</v>
      </c>
      <c r="B253" s="6" t="s">
        <v>17</v>
      </c>
      <c r="C253" s="6" t="s">
        <v>205</v>
      </c>
      <c r="D253" s="6" t="s">
        <v>26</v>
      </c>
      <c r="E253" s="6" t="s">
        <v>19</v>
      </c>
      <c r="F253" s="6">
        <v>87</v>
      </c>
      <c r="G253" s="6">
        <v>20</v>
      </c>
      <c r="H253" s="6">
        <f>0.85+0.005*F253</f>
        <v>1.285</v>
      </c>
      <c r="I253" s="2">
        <f>G253*H253</f>
        <v>25.7</v>
      </c>
      <c r="J253" s="6" t="s">
        <v>33</v>
      </c>
      <c r="K253" s="6" t="s">
        <v>33</v>
      </c>
      <c r="L253" s="6" t="s">
        <v>33</v>
      </c>
      <c r="M253" s="6" t="s">
        <v>33</v>
      </c>
      <c r="N253" s="6">
        <v>0</v>
      </c>
      <c r="O253" s="4">
        <f t="shared" si="55"/>
        <v>25.7</v>
      </c>
      <c r="P253" s="4">
        <v>1</v>
      </c>
      <c r="Q253" s="4">
        <f t="shared" si="43"/>
        <v>25.7</v>
      </c>
      <c r="R253" s="4">
        <f t="shared" si="56"/>
        <v>719.6</v>
      </c>
    </row>
    <row r="254" spans="1:18" ht="14.25">
      <c r="A254" s="6" t="s">
        <v>193</v>
      </c>
      <c r="B254" s="6" t="s">
        <v>17</v>
      </c>
      <c r="C254" s="6" t="s">
        <v>225</v>
      </c>
      <c r="D254" s="6" t="s">
        <v>26</v>
      </c>
      <c r="E254" s="6" t="s">
        <v>19</v>
      </c>
      <c r="F254" s="6">
        <v>87</v>
      </c>
      <c r="G254" s="6">
        <v>40</v>
      </c>
      <c r="H254" s="6">
        <f>0.85+0.005*F254</f>
        <v>1.285</v>
      </c>
      <c r="I254" s="2">
        <f>G254*H254</f>
        <v>51.4</v>
      </c>
      <c r="J254" s="6" t="s">
        <v>33</v>
      </c>
      <c r="K254" s="6" t="s">
        <v>33</v>
      </c>
      <c r="L254" s="6" t="s">
        <v>33</v>
      </c>
      <c r="M254" s="6" t="s">
        <v>33</v>
      </c>
      <c r="N254" s="6">
        <v>0</v>
      </c>
      <c r="O254" s="4">
        <f t="shared" si="55"/>
        <v>51.4</v>
      </c>
      <c r="P254" s="4">
        <v>1</v>
      </c>
      <c r="Q254" s="4">
        <f t="shared" si="43"/>
        <v>51.4</v>
      </c>
      <c r="R254" s="4">
        <f t="shared" si="56"/>
        <v>1439.2</v>
      </c>
    </row>
    <row r="255" spans="1:18" ht="14.25">
      <c r="A255" s="6" t="s">
        <v>79</v>
      </c>
      <c r="B255" s="6" t="s">
        <v>35</v>
      </c>
      <c r="C255" s="6" t="s">
        <v>75</v>
      </c>
      <c r="D255" s="6" t="s">
        <v>76</v>
      </c>
      <c r="E255" s="6" t="s">
        <v>25</v>
      </c>
      <c r="F255" s="6">
        <v>34</v>
      </c>
      <c r="G255" s="6">
        <v>4</v>
      </c>
      <c r="H255" s="6">
        <v>1.2</v>
      </c>
      <c r="I255" s="2">
        <f>G255*H255</f>
        <v>4.8</v>
      </c>
      <c r="J255" s="6" t="s">
        <v>33</v>
      </c>
      <c r="K255" s="6" t="s">
        <v>33</v>
      </c>
      <c r="L255" s="6" t="s">
        <v>33</v>
      </c>
      <c r="M255" s="6" t="s">
        <v>33</v>
      </c>
      <c r="N255" s="6">
        <v>0</v>
      </c>
      <c r="O255" s="4">
        <f t="shared" si="55"/>
        <v>4.8</v>
      </c>
      <c r="P255" s="4">
        <v>1</v>
      </c>
      <c r="Q255" s="4">
        <f t="shared" si="43"/>
        <v>4.8</v>
      </c>
      <c r="R255" s="4">
        <f>Q255*23</f>
        <v>110.39999999999999</v>
      </c>
    </row>
    <row r="256" spans="1:18" ht="14.25">
      <c r="A256" s="6" t="s">
        <v>133</v>
      </c>
      <c r="B256" s="6" t="s">
        <v>20</v>
      </c>
      <c r="C256" s="6" t="s">
        <v>134</v>
      </c>
      <c r="D256" s="6" t="s">
        <v>57</v>
      </c>
      <c r="E256" s="6" t="s">
        <v>25</v>
      </c>
      <c r="F256" s="6">
        <v>51</v>
      </c>
      <c r="G256" s="6">
        <v>40</v>
      </c>
      <c r="H256" s="6">
        <v>1.2</v>
      </c>
      <c r="I256" s="2">
        <f>G256*H256</f>
        <v>48</v>
      </c>
      <c r="J256" s="6" t="s">
        <v>33</v>
      </c>
      <c r="K256" s="6" t="s">
        <v>33</v>
      </c>
      <c r="L256" s="6" t="s">
        <v>33</v>
      </c>
      <c r="M256" s="6" t="s">
        <v>33</v>
      </c>
      <c r="N256" s="6">
        <v>0</v>
      </c>
      <c r="O256" s="4">
        <f t="shared" si="55"/>
        <v>48</v>
      </c>
      <c r="P256" s="4">
        <v>1</v>
      </c>
      <c r="Q256" s="4">
        <f t="shared" si="43"/>
        <v>48</v>
      </c>
      <c r="R256" s="4">
        <f>Q256*23</f>
        <v>1104</v>
      </c>
    </row>
    <row r="257" spans="1:18" s="7" customFormat="1" ht="14.25">
      <c r="A257" s="6" t="s">
        <v>133</v>
      </c>
      <c r="B257" s="6" t="s">
        <v>20</v>
      </c>
      <c r="C257" s="6" t="s">
        <v>135</v>
      </c>
      <c r="D257" s="6" t="s">
        <v>57</v>
      </c>
      <c r="E257" s="6" t="s">
        <v>25</v>
      </c>
      <c r="F257" s="6">
        <v>51</v>
      </c>
      <c r="G257" s="6">
        <v>0</v>
      </c>
      <c r="H257" s="6">
        <v>0</v>
      </c>
      <c r="I257" s="2">
        <v>0</v>
      </c>
      <c r="J257" s="6">
        <v>50</v>
      </c>
      <c r="K257" s="10">
        <v>2</v>
      </c>
      <c r="L257" s="6">
        <f>F257/K257</f>
        <v>25.5</v>
      </c>
      <c r="M257" s="6">
        <f>1+(L257/30-1)*0.4</f>
        <v>0.94</v>
      </c>
      <c r="N257" s="6">
        <f>J257*K257*M257</f>
        <v>94</v>
      </c>
      <c r="O257" s="4">
        <f t="shared" si="55"/>
        <v>94</v>
      </c>
      <c r="P257" s="4">
        <v>1</v>
      </c>
      <c r="Q257" s="4">
        <f t="shared" si="43"/>
        <v>94</v>
      </c>
      <c r="R257" s="4">
        <f>Q257*23</f>
        <v>2162</v>
      </c>
    </row>
    <row r="258" spans="1:18" ht="14.25">
      <c r="A258" s="6" t="s">
        <v>138</v>
      </c>
      <c r="B258" s="6" t="s">
        <v>17</v>
      </c>
      <c r="C258" s="6" t="s">
        <v>265</v>
      </c>
      <c r="D258" s="6" t="s">
        <v>66</v>
      </c>
      <c r="E258" s="6" t="s">
        <v>25</v>
      </c>
      <c r="F258" s="6">
        <v>109</v>
      </c>
      <c r="G258" s="6">
        <v>0</v>
      </c>
      <c r="H258" s="6">
        <v>0</v>
      </c>
      <c r="I258" s="2">
        <v>0</v>
      </c>
      <c r="J258" s="6">
        <v>4</v>
      </c>
      <c r="K258" s="6">
        <v>3</v>
      </c>
      <c r="L258" s="6">
        <f>F258/K258</f>
        <v>36.333333333333336</v>
      </c>
      <c r="M258" s="6">
        <f>1+(L258/30-1)*0.4</f>
        <v>1.0844444444444445</v>
      </c>
      <c r="N258" s="6">
        <f>J258*K258*M258</f>
        <v>13.013333333333335</v>
      </c>
      <c r="O258" s="4">
        <f t="shared" si="55"/>
        <v>13.013333333333335</v>
      </c>
      <c r="P258" s="4">
        <v>1</v>
      </c>
      <c r="Q258" s="4">
        <f t="shared" si="43"/>
        <v>13.013333333333335</v>
      </c>
      <c r="R258" s="4">
        <f>Q258*28</f>
        <v>364.3733333333334</v>
      </c>
    </row>
    <row r="259" spans="1:18" ht="14.25">
      <c r="A259" s="6" t="s">
        <v>138</v>
      </c>
      <c r="B259" s="6" t="s">
        <v>17</v>
      </c>
      <c r="C259" s="6" t="s">
        <v>137</v>
      </c>
      <c r="D259" s="6" t="s">
        <v>130</v>
      </c>
      <c r="E259" s="6" t="s">
        <v>19</v>
      </c>
      <c r="F259" s="6">
        <v>52</v>
      </c>
      <c r="G259" s="6">
        <v>10</v>
      </c>
      <c r="H259" s="6">
        <v>1.2</v>
      </c>
      <c r="I259" s="2">
        <f aca="true" t="shared" si="57" ref="I259:I264">G259*H259</f>
        <v>12</v>
      </c>
      <c r="J259" s="6">
        <v>10</v>
      </c>
      <c r="K259" s="6">
        <v>1</v>
      </c>
      <c r="L259" s="6">
        <f>F259/K259</f>
        <v>52</v>
      </c>
      <c r="M259" s="6">
        <f>1+(L259/30-1)*0.4</f>
        <v>1.2933333333333334</v>
      </c>
      <c r="N259" s="6">
        <f>J259*K259*M259</f>
        <v>12.933333333333334</v>
      </c>
      <c r="O259" s="4">
        <f t="shared" si="55"/>
        <v>24.933333333333334</v>
      </c>
      <c r="P259" s="4">
        <v>1</v>
      </c>
      <c r="Q259" s="4">
        <f t="shared" si="43"/>
        <v>24.933333333333334</v>
      </c>
      <c r="R259" s="4">
        <f>Q259*28</f>
        <v>698.1333333333333</v>
      </c>
    </row>
    <row r="260" spans="1:18" ht="14.25">
      <c r="A260" s="6" t="s">
        <v>312</v>
      </c>
      <c r="B260" s="6" t="s">
        <v>29</v>
      </c>
      <c r="C260" s="6" t="s">
        <v>295</v>
      </c>
      <c r="D260" s="6" t="s">
        <v>296</v>
      </c>
      <c r="E260" s="6" t="s">
        <v>18</v>
      </c>
      <c r="F260" s="6">
        <v>273</v>
      </c>
      <c r="G260" s="6">
        <v>24</v>
      </c>
      <c r="H260" s="6">
        <f>0.85+0.005*F260</f>
        <v>2.215</v>
      </c>
      <c r="I260" s="2">
        <f t="shared" si="57"/>
        <v>53.16</v>
      </c>
      <c r="J260" s="6" t="s">
        <v>33</v>
      </c>
      <c r="K260" s="6" t="s">
        <v>33</v>
      </c>
      <c r="L260" s="6" t="s">
        <v>33</v>
      </c>
      <c r="M260" s="6" t="s">
        <v>33</v>
      </c>
      <c r="N260" s="6">
        <v>0</v>
      </c>
      <c r="O260" s="4">
        <f t="shared" si="55"/>
        <v>53.16</v>
      </c>
      <c r="P260" s="4">
        <v>1.2</v>
      </c>
      <c r="Q260" s="4">
        <f aca="true" t="shared" si="58" ref="Q260:Q296">O260*P260</f>
        <v>63.791999999999994</v>
      </c>
      <c r="R260" s="4">
        <f>Q260*28</f>
        <v>1786.176</v>
      </c>
    </row>
    <row r="261" spans="1:18" ht="14.25">
      <c r="A261" s="6" t="s">
        <v>156</v>
      </c>
      <c r="B261" s="6" t="s">
        <v>17</v>
      </c>
      <c r="C261" s="6" t="s">
        <v>157</v>
      </c>
      <c r="D261" s="6" t="s">
        <v>158</v>
      </c>
      <c r="E261" s="6" t="s">
        <v>25</v>
      </c>
      <c r="F261" s="6">
        <v>53</v>
      </c>
      <c r="G261" s="6">
        <v>20</v>
      </c>
      <c r="H261" s="6">
        <v>1.2</v>
      </c>
      <c r="I261" s="2">
        <f t="shared" si="57"/>
        <v>24</v>
      </c>
      <c r="J261" s="6">
        <v>20</v>
      </c>
      <c r="K261" s="6">
        <v>1</v>
      </c>
      <c r="L261" s="6">
        <f>F261/K261</f>
        <v>53</v>
      </c>
      <c r="M261" s="6">
        <f>1+(L261/30-1)*0.4</f>
        <v>1.3066666666666666</v>
      </c>
      <c r="N261" s="6">
        <f>J261*K261*M261</f>
        <v>26.133333333333333</v>
      </c>
      <c r="O261" s="4">
        <f t="shared" si="55"/>
        <v>50.13333333333333</v>
      </c>
      <c r="P261" s="4">
        <v>1</v>
      </c>
      <c r="Q261" s="4">
        <f t="shared" si="58"/>
        <v>50.13333333333333</v>
      </c>
      <c r="R261" s="4">
        <f>Q261*28</f>
        <v>1403.7333333333333</v>
      </c>
    </row>
    <row r="262" spans="1:18" ht="14.25">
      <c r="A262" s="6" t="s">
        <v>156</v>
      </c>
      <c r="B262" s="6" t="s">
        <v>17</v>
      </c>
      <c r="C262" s="6" t="s">
        <v>259</v>
      </c>
      <c r="D262" s="6" t="s">
        <v>247</v>
      </c>
      <c r="E262" s="6" t="s">
        <v>18</v>
      </c>
      <c r="F262" s="6">
        <v>108</v>
      </c>
      <c r="G262" s="6">
        <v>30</v>
      </c>
      <c r="H262" s="6">
        <f>0.85+0.005*F262</f>
        <v>1.3900000000000001</v>
      </c>
      <c r="I262" s="2">
        <f t="shared" si="57"/>
        <v>41.7</v>
      </c>
      <c r="J262" s="6">
        <v>20</v>
      </c>
      <c r="K262" s="6">
        <v>3</v>
      </c>
      <c r="L262" s="6">
        <f>F262/K262</f>
        <v>36</v>
      </c>
      <c r="M262" s="6">
        <f>1+(L262/30-1)*0.4</f>
        <v>1.08</v>
      </c>
      <c r="N262" s="6">
        <f>J262*K262*M262</f>
        <v>64.80000000000001</v>
      </c>
      <c r="O262" s="4">
        <f t="shared" si="55"/>
        <v>106.50000000000001</v>
      </c>
      <c r="P262" s="4">
        <v>1.2</v>
      </c>
      <c r="Q262" s="4">
        <f t="shared" si="58"/>
        <v>127.80000000000001</v>
      </c>
      <c r="R262" s="4">
        <f>Q262*28</f>
        <v>3578.4000000000005</v>
      </c>
    </row>
    <row r="263" spans="1:18" ht="14.25">
      <c r="A263" s="6" t="s">
        <v>202</v>
      </c>
      <c r="B263" s="6" t="s">
        <v>20</v>
      </c>
      <c r="C263" s="6" t="s">
        <v>201</v>
      </c>
      <c r="D263" s="6" t="s">
        <v>59</v>
      </c>
      <c r="E263" s="6" t="s">
        <v>19</v>
      </c>
      <c r="F263" s="6">
        <v>81</v>
      </c>
      <c r="G263" s="6">
        <v>14</v>
      </c>
      <c r="H263" s="6">
        <f>0.85+0.005*F263</f>
        <v>1.255</v>
      </c>
      <c r="I263" s="2">
        <f t="shared" si="57"/>
        <v>17.57</v>
      </c>
      <c r="J263" s="6" t="s">
        <v>33</v>
      </c>
      <c r="K263" s="6" t="s">
        <v>33</v>
      </c>
      <c r="L263" s="6" t="s">
        <v>33</v>
      </c>
      <c r="M263" s="6" t="s">
        <v>33</v>
      </c>
      <c r="N263" s="6">
        <v>0</v>
      </c>
      <c r="O263" s="4">
        <f t="shared" si="55"/>
        <v>17.57</v>
      </c>
      <c r="P263" s="4">
        <v>1</v>
      </c>
      <c r="Q263" s="4">
        <f t="shared" si="58"/>
        <v>17.57</v>
      </c>
      <c r="R263" s="4">
        <f>Q263*23</f>
        <v>404.11</v>
      </c>
    </row>
    <row r="264" spans="1:18" ht="14.25">
      <c r="A264" s="6" t="s">
        <v>202</v>
      </c>
      <c r="B264" s="6" t="s">
        <v>20</v>
      </c>
      <c r="C264" s="6" t="s">
        <v>201</v>
      </c>
      <c r="D264" s="6" t="s">
        <v>24</v>
      </c>
      <c r="E264" s="6" t="s">
        <v>18</v>
      </c>
      <c r="F264" s="6">
        <v>80</v>
      </c>
      <c r="G264" s="6">
        <v>20</v>
      </c>
      <c r="H264" s="6">
        <f>0.85+0.005*F264</f>
        <v>1.25</v>
      </c>
      <c r="I264" s="2">
        <f t="shared" si="57"/>
        <v>25</v>
      </c>
      <c r="J264" s="6">
        <v>4</v>
      </c>
      <c r="K264" s="6">
        <v>2</v>
      </c>
      <c r="L264" s="6">
        <f aca="true" t="shared" si="59" ref="L264:L270">F264/K264</f>
        <v>40</v>
      </c>
      <c r="M264" s="6">
        <f>1+(L264/30-1)*0.4</f>
        <v>1.1333333333333333</v>
      </c>
      <c r="N264" s="6">
        <f aca="true" t="shared" si="60" ref="N264:N270">J264*K264*M264</f>
        <v>9.066666666666666</v>
      </c>
      <c r="O264" s="4">
        <f t="shared" si="55"/>
        <v>34.06666666666666</v>
      </c>
      <c r="P264" s="4">
        <v>1</v>
      </c>
      <c r="Q264" s="4">
        <f t="shared" si="58"/>
        <v>34.06666666666666</v>
      </c>
      <c r="R264" s="4">
        <f>Q264*23</f>
        <v>783.5333333333333</v>
      </c>
    </row>
    <row r="265" spans="1:18" s="7" customFormat="1" ht="14.25">
      <c r="A265" s="6" t="s">
        <v>58</v>
      </c>
      <c r="B265" s="6" t="s">
        <v>17</v>
      </c>
      <c r="C265" s="6" t="s">
        <v>36</v>
      </c>
      <c r="D265" s="6" t="s">
        <v>59</v>
      </c>
      <c r="E265" s="6" t="s">
        <v>18</v>
      </c>
      <c r="F265" s="10">
        <v>56</v>
      </c>
      <c r="G265" s="6">
        <v>0</v>
      </c>
      <c r="H265" s="6">
        <v>0</v>
      </c>
      <c r="I265" s="2">
        <v>0</v>
      </c>
      <c r="J265" s="6">
        <v>20</v>
      </c>
      <c r="K265" s="10">
        <v>2</v>
      </c>
      <c r="L265" s="6">
        <f t="shared" si="59"/>
        <v>28</v>
      </c>
      <c r="M265" s="6">
        <f>1+(L265/30-1)*0.6</f>
        <v>0.96</v>
      </c>
      <c r="N265" s="6">
        <f t="shared" si="60"/>
        <v>38.4</v>
      </c>
      <c r="O265" s="4">
        <f t="shared" si="55"/>
        <v>38.4</v>
      </c>
      <c r="P265" s="4">
        <v>1</v>
      </c>
      <c r="Q265" s="4">
        <f t="shared" si="58"/>
        <v>38.4</v>
      </c>
      <c r="R265" s="4">
        <f>Q265*28</f>
        <v>1075.2</v>
      </c>
    </row>
    <row r="266" spans="1:18" ht="14.25">
      <c r="A266" s="6" t="s">
        <v>58</v>
      </c>
      <c r="B266" s="6" t="s">
        <v>17</v>
      </c>
      <c r="C266" s="6" t="s">
        <v>36</v>
      </c>
      <c r="D266" s="6" t="s">
        <v>57</v>
      </c>
      <c r="E266" s="6" t="s">
        <v>25</v>
      </c>
      <c r="F266" s="6">
        <v>25</v>
      </c>
      <c r="G266" s="6">
        <v>0</v>
      </c>
      <c r="H266" s="6">
        <v>0</v>
      </c>
      <c r="I266" s="2">
        <v>0</v>
      </c>
      <c r="J266" s="6">
        <v>20</v>
      </c>
      <c r="K266" s="6">
        <v>1</v>
      </c>
      <c r="L266" s="6">
        <f t="shared" si="59"/>
        <v>25</v>
      </c>
      <c r="M266" s="6">
        <f>1+(L266/30-1)*0.6</f>
        <v>0.9</v>
      </c>
      <c r="N266" s="6">
        <f t="shared" si="60"/>
        <v>18</v>
      </c>
      <c r="O266" s="4">
        <f t="shared" si="55"/>
        <v>18</v>
      </c>
      <c r="P266" s="4">
        <v>1</v>
      </c>
      <c r="Q266" s="4">
        <f t="shared" si="58"/>
        <v>18</v>
      </c>
      <c r="R266" s="4">
        <f>Q266*28</f>
        <v>504</v>
      </c>
    </row>
    <row r="267" spans="1:18" ht="14.25">
      <c r="A267" s="6" t="s">
        <v>58</v>
      </c>
      <c r="B267" s="6" t="s">
        <v>17</v>
      </c>
      <c r="C267" s="6" t="s">
        <v>36</v>
      </c>
      <c r="D267" s="6" t="s">
        <v>28</v>
      </c>
      <c r="E267" s="6" t="s">
        <v>25</v>
      </c>
      <c r="F267" s="6">
        <v>66</v>
      </c>
      <c r="G267" s="6">
        <v>0</v>
      </c>
      <c r="H267" s="6">
        <v>0</v>
      </c>
      <c r="I267" s="2">
        <v>0</v>
      </c>
      <c r="J267" s="6">
        <v>20</v>
      </c>
      <c r="K267" s="6">
        <v>2</v>
      </c>
      <c r="L267" s="6">
        <f t="shared" si="59"/>
        <v>33</v>
      </c>
      <c r="M267" s="6">
        <f>1+(L267/30-1)*0.4</f>
        <v>1.04</v>
      </c>
      <c r="N267" s="6">
        <f t="shared" si="60"/>
        <v>41.6</v>
      </c>
      <c r="O267" s="4">
        <f t="shared" si="55"/>
        <v>41.6</v>
      </c>
      <c r="P267" s="4">
        <v>1</v>
      </c>
      <c r="Q267" s="4">
        <f t="shared" si="58"/>
        <v>41.6</v>
      </c>
      <c r="R267" s="4">
        <f>Q267*28</f>
        <v>1164.8</v>
      </c>
    </row>
    <row r="268" spans="1:18" ht="14.25">
      <c r="A268" s="6" t="s">
        <v>58</v>
      </c>
      <c r="B268" s="6" t="s">
        <v>17</v>
      </c>
      <c r="C268" s="6" t="s">
        <v>246</v>
      </c>
      <c r="D268" s="6" t="s">
        <v>247</v>
      </c>
      <c r="E268" s="6" t="s">
        <v>19</v>
      </c>
      <c r="F268" s="6">
        <v>98</v>
      </c>
      <c r="G268" s="6">
        <v>32</v>
      </c>
      <c r="H268" s="6">
        <f>0.85+0.005*F268</f>
        <v>1.3399999999999999</v>
      </c>
      <c r="I268" s="2">
        <f>G268*H268</f>
        <v>42.879999999999995</v>
      </c>
      <c r="J268" s="6">
        <v>18</v>
      </c>
      <c r="K268" s="6">
        <v>2</v>
      </c>
      <c r="L268" s="6">
        <f t="shared" si="59"/>
        <v>49</v>
      </c>
      <c r="M268" s="6">
        <f>1+(L268/30-1)*0.4</f>
        <v>1.2533333333333334</v>
      </c>
      <c r="N268" s="6">
        <f t="shared" si="60"/>
        <v>45.120000000000005</v>
      </c>
      <c r="O268" s="4">
        <f t="shared" si="55"/>
        <v>88</v>
      </c>
      <c r="P268" s="4">
        <v>1</v>
      </c>
      <c r="Q268" s="4">
        <f t="shared" si="58"/>
        <v>88</v>
      </c>
      <c r="R268" s="4">
        <f>Q268*28</f>
        <v>2464</v>
      </c>
    </row>
    <row r="269" spans="1:18" ht="14.25">
      <c r="A269" s="6" t="s">
        <v>43</v>
      </c>
      <c r="B269" s="6" t="s">
        <v>35</v>
      </c>
      <c r="C269" s="6" t="s">
        <v>39</v>
      </c>
      <c r="D269" s="6" t="s">
        <v>40</v>
      </c>
      <c r="E269" s="6" t="s">
        <v>19</v>
      </c>
      <c r="F269" s="6">
        <v>20</v>
      </c>
      <c r="G269" s="6">
        <v>0</v>
      </c>
      <c r="H269" s="6">
        <v>0</v>
      </c>
      <c r="I269" s="2">
        <v>0</v>
      </c>
      <c r="J269" s="6">
        <v>32</v>
      </c>
      <c r="K269" s="6">
        <v>1</v>
      </c>
      <c r="L269" s="6">
        <f t="shared" si="59"/>
        <v>20</v>
      </c>
      <c r="M269" s="6">
        <f>1+(L269/30-1)*0.6</f>
        <v>0.8</v>
      </c>
      <c r="N269" s="6">
        <f t="shared" si="60"/>
        <v>25.6</v>
      </c>
      <c r="O269" s="4">
        <f t="shared" si="55"/>
        <v>25.6</v>
      </c>
      <c r="P269" s="4">
        <v>1</v>
      </c>
      <c r="Q269" s="4">
        <f t="shared" si="58"/>
        <v>25.6</v>
      </c>
      <c r="R269" s="4">
        <f aca="true" t="shared" si="61" ref="R269:R282">Q269*23</f>
        <v>588.8000000000001</v>
      </c>
    </row>
    <row r="270" spans="1:18" s="7" customFormat="1" ht="15" customHeight="1">
      <c r="A270" s="6" t="s">
        <v>43</v>
      </c>
      <c r="B270" s="6" t="s">
        <v>35</v>
      </c>
      <c r="C270" s="6" t="s">
        <v>60</v>
      </c>
      <c r="D270" s="6" t="s">
        <v>61</v>
      </c>
      <c r="E270" s="6" t="s">
        <v>25</v>
      </c>
      <c r="F270" s="10">
        <v>32</v>
      </c>
      <c r="G270" s="6">
        <v>0</v>
      </c>
      <c r="H270" s="6">
        <v>0</v>
      </c>
      <c r="I270" s="2">
        <v>0</v>
      </c>
      <c r="J270" s="10">
        <v>40</v>
      </c>
      <c r="K270" s="6">
        <v>1</v>
      </c>
      <c r="L270" s="6">
        <f t="shared" si="59"/>
        <v>32</v>
      </c>
      <c r="M270" s="6">
        <f>1+(L270/30-1)*0.6</f>
        <v>1.04</v>
      </c>
      <c r="N270" s="6">
        <f t="shared" si="60"/>
        <v>41.6</v>
      </c>
      <c r="O270" s="4">
        <f t="shared" si="55"/>
        <v>41.6</v>
      </c>
      <c r="P270" s="4">
        <v>1</v>
      </c>
      <c r="Q270" s="4">
        <f t="shared" si="58"/>
        <v>41.6</v>
      </c>
      <c r="R270" s="4">
        <f t="shared" si="61"/>
        <v>956.8000000000001</v>
      </c>
    </row>
    <row r="271" spans="1:18" s="9" customFormat="1" ht="14.25">
      <c r="A271" s="10" t="s">
        <v>518</v>
      </c>
      <c r="B271" s="10" t="s">
        <v>519</v>
      </c>
      <c r="C271" s="10" t="s">
        <v>195</v>
      </c>
      <c r="D271" s="10" t="s">
        <v>24</v>
      </c>
      <c r="E271" s="10" t="s">
        <v>19</v>
      </c>
      <c r="F271" s="10">
        <v>78</v>
      </c>
      <c r="G271" s="10">
        <v>0</v>
      </c>
      <c r="H271" s="10">
        <v>0</v>
      </c>
      <c r="I271" s="13">
        <v>0</v>
      </c>
      <c r="J271" s="10">
        <v>10</v>
      </c>
      <c r="K271" s="10">
        <v>4</v>
      </c>
      <c r="L271" s="10">
        <f>F271/K271</f>
        <v>19.5</v>
      </c>
      <c r="M271" s="10">
        <f>1+(L271/30-1)*0.4</f>
        <v>0.86</v>
      </c>
      <c r="N271" s="10">
        <f>J271*K271*M271</f>
        <v>34.4</v>
      </c>
      <c r="O271" s="10">
        <f>I271+N271</f>
        <v>34.4</v>
      </c>
      <c r="P271" s="10">
        <v>1</v>
      </c>
      <c r="Q271" s="10">
        <f>O271*P271</f>
        <v>34.4</v>
      </c>
      <c r="R271" s="10">
        <f t="shared" si="61"/>
        <v>791.1999999999999</v>
      </c>
    </row>
    <row r="272" spans="1:18" ht="14.25">
      <c r="A272" s="6" t="s">
        <v>189</v>
      </c>
      <c r="B272" s="6" t="s">
        <v>20</v>
      </c>
      <c r="C272" s="6" t="s">
        <v>196</v>
      </c>
      <c r="D272" s="6" t="s">
        <v>24</v>
      </c>
      <c r="E272" s="6" t="s">
        <v>18</v>
      </c>
      <c r="F272" s="6">
        <v>78</v>
      </c>
      <c r="G272" s="6">
        <v>4</v>
      </c>
      <c r="H272" s="6">
        <f>0.85+0.005*F272</f>
        <v>1.24</v>
      </c>
      <c r="I272" s="2">
        <f>G272*H272</f>
        <v>4.96</v>
      </c>
      <c r="J272" s="6" t="s">
        <v>33</v>
      </c>
      <c r="K272" s="6" t="s">
        <v>33</v>
      </c>
      <c r="L272" s="6" t="s">
        <v>33</v>
      </c>
      <c r="M272" s="6" t="s">
        <v>33</v>
      </c>
      <c r="N272" s="6">
        <v>0</v>
      </c>
      <c r="O272" s="4">
        <f t="shared" si="55"/>
        <v>4.96</v>
      </c>
      <c r="P272" s="4">
        <v>1</v>
      </c>
      <c r="Q272" s="4">
        <f t="shared" si="58"/>
        <v>4.96</v>
      </c>
      <c r="R272" s="4">
        <f t="shared" si="61"/>
        <v>114.08</v>
      </c>
    </row>
    <row r="273" spans="1:18" s="9" customFormat="1" ht="14.25">
      <c r="A273" s="10" t="s">
        <v>189</v>
      </c>
      <c r="B273" s="10" t="s">
        <v>20</v>
      </c>
      <c r="C273" s="10" t="s">
        <v>195</v>
      </c>
      <c r="D273" s="10" t="s">
        <v>24</v>
      </c>
      <c r="E273" s="10" t="s">
        <v>19</v>
      </c>
      <c r="F273" s="10">
        <v>78</v>
      </c>
      <c r="G273" s="10">
        <v>0</v>
      </c>
      <c r="H273" s="10">
        <v>0</v>
      </c>
      <c r="I273" s="13">
        <v>0</v>
      </c>
      <c r="J273" s="10">
        <v>10</v>
      </c>
      <c r="K273" s="10">
        <v>4</v>
      </c>
      <c r="L273" s="10">
        <f>F273/K273</f>
        <v>19.5</v>
      </c>
      <c r="M273" s="10">
        <f>1+(L273/30-1)*0.4</f>
        <v>0.86</v>
      </c>
      <c r="N273" s="10">
        <f>J273*K273*M273</f>
        <v>34.4</v>
      </c>
      <c r="O273" s="10">
        <f t="shared" si="55"/>
        <v>34.4</v>
      </c>
      <c r="P273" s="10">
        <v>1</v>
      </c>
      <c r="Q273" s="10">
        <f t="shared" si="58"/>
        <v>34.4</v>
      </c>
      <c r="R273" s="10">
        <f t="shared" si="61"/>
        <v>791.1999999999999</v>
      </c>
    </row>
    <row r="274" spans="1:18" ht="14.25">
      <c r="A274" s="6" t="s">
        <v>189</v>
      </c>
      <c r="B274" s="6" t="s">
        <v>20</v>
      </c>
      <c r="C274" s="6" t="s">
        <v>218</v>
      </c>
      <c r="D274" s="6" t="s">
        <v>40</v>
      </c>
      <c r="E274" s="6" t="s">
        <v>18</v>
      </c>
      <c r="F274" s="6">
        <v>99</v>
      </c>
      <c r="G274" s="6">
        <v>26</v>
      </c>
      <c r="H274" s="6">
        <f>0.85+0.005*F274</f>
        <v>1.345</v>
      </c>
      <c r="I274" s="2">
        <f>G274*H274</f>
        <v>34.97</v>
      </c>
      <c r="J274" s="6" t="s">
        <v>33</v>
      </c>
      <c r="K274" s="6" t="s">
        <v>33</v>
      </c>
      <c r="L274" s="6" t="s">
        <v>33</v>
      </c>
      <c r="M274" s="6" t="s">
        <v>33</v>
      </c>
      <c r="N274" s="6">
        <v>0</v>
      </c>
      <c r="O274" s="4">
        <f t="shared" si="55"/>
        <v>34.97</v>
      </c>
      <c r="P274" s="4">
        <v>1</v>
      </c>
      <c r="Q274" s="4">
        <f t="shared" si="58"/>
        <v>34.97</v>
      </c>
      <c r="R274" s="4">
        <f t="shared" si="61"/>
        <v>804.31</v>
      </c>
    </row>
    <row r="275" spans="1:18" ht="14.25">
      <c r="A275" s="6" t="s">
        <v>189</v>
      </c>
      <c r="B275" s="6" t="s">
        <v>20</v>
      </c>
      <c r="C275" s="6" t="s">
        <v>218</v>
      </c>
      <c r="D275" s="6" t="s">
        <v>122</v>
      </c>
      <c r="E275" s="6" t="s">
        <v>25</v>
      </c>
      <c r="F275" s="6">
        <v>85</v>
      </c>
      <c r="G275" s="6">
        <v>20</v>
      </c>
      <c r="H275" s="6">
        <f>0.85+0.005*F275</f>
        <v>1.275</v>
      </c>
      <c r="I275" s="2">
        <f>G275*H275</f>
        <v>25.5</v>
      </c>
      <c r="J275" s="6">
        <v>8</v>
      </c>
      <c r="K275" s="6">
        <v>2</v>
      </c>
      <c r="L275" s="6">
        <f aca="true" t="shared" si="62" ref="L275:L282">F275/K275</f>
        <v>42.5</v>
      </c>
      <c r="M275" s="6">
        <f aca="true" t="shared" si="63" ref="M275:M282">1+(L275/30-1)*0.4</f>
        <v>1.1666666666666667</v>
      </c>
      <c r="N275" s="6">
        <f aca="true" t="shared" si="64" ref="N275:N282">J275*K275*M275</f>
        <v>18.666666666666668</v>
      </c>
      <c r="O275" s="4">
        <f t="shared" si="55"/>
        <v>44.16666666666667</v>
      </c>
      <c r="P275" s="4">
        <v>1</v>
      </c>
      <c r="Q275" s="4">
        <f t="shared" si="58"/>
        <v>44.16666666666667</v>
      </c>
      <c r="R275" s="4">
        <f t="shared" si="61"/>
        <v>1015.8333333333335</v>
      </c>
    </row>
    <row r="276" spans="1:18" s="9" customFormat="1" ht="14.25">
      <c r="A276" s="6" t="s">
        <v>189</v>
      </c>
      <c r="B276" s="6" t="s">
        <v>20</v>
      </c>
      <c r="C276" s="10" t="s">
        <v>515</v>
      </c>
      <c r="D276" s="10" t="s">
        <v>516</v>
      </c>
      <c r="E276" s="10" t="s">
        <v>517</v>
      </c>
      <c r="F276" s="10">
        <v>99</v>
      </c>
      <c r="G276" s="10">
        <v>20</v>
      </c>
      <c r="H276" s="10"/>
      <c r="I276" s="13"/>
      <c r="J276" s="10">
        <v>10</v>
      </c>
      <c r="K276" s="10">
        <v>3</v>
      </c>
      <c r="L276" s="10"/>
      <c r="M276" s="10"/>
      <c r="N276" s="10"/>
      <c r="O276" s="10"/>
      <c r="P276" s="10"/>
      <c r="Q276" s="10"/>
      <c r="R276" s="10"/>
    </row>
    <row r="277" spans="1:18" ht="14.25">
      <c r="A277" s="6" t="s">
        <v>189</v>
      </c>
      <c r="B277" s="6" t="s">
        <v>20</v>
      </c>
      <c r="C277" s="6" t="s">
        <v>188</v>
      </c>
      <c r="D277" s="6" t="s">
        <v>24</v>
      </c>
      <c r="E277" s="6" t="s">
        <v>19</v>
      </c>
      <c r="F277" s="6">
        <v>78</v>
      </c>
      <c r="G277" s="6">
        <v>0</v>
      </c>
      <c r="H277" s="6">
        <v>0</v>
      </c>
      <c r="I277" s="2">
        <v>0</v>
      </c>
      <c r="J277" s="6">
        <v>60</v>
      </c>
      <c r="K277" s="6">
        <v>2</v>
      </c>
      <c r="L277" s="6">
        <f t="shared" si="62"/>
        <v>39</v>
      </c>
      <c r="M277" s="6">
        <f t="shared" si="63"/>
        <v>1.12</v>
      </c>
      <c r="N277" s="6">
        <f t="shared" si="64"/>
        <v>134.4</v>
      </c>
      <c r="O277" s="4">
        <f t="shared" si="55"/>
        <v>134.4</v>
      </c>
      <c r="P277" s="4">
        <v>1</v>
      </c>
      <c r="Q277" s="4">
        <f t="shared" si="58"/>
        <v>134.4</v>
      </c>
      <c r="R277" s="4">
        <f t="shared" si="61"/>
        <v>3091.2000000000003</v>
      </c>
    </row>
    <row r="278" spans="1:18" ht="14.25">
      <c r="A278" s="6" t="s">
        <v>80</v>
      </c>
      <c r="B278" s="6" t="s">
        <v>78</v>
      </c>
      <c r="C278" s="6" t="s">
        <v>75</v>
      </c>
      <c r="D278" s="6" t="s">
        <v>76</v>
      </c>
      <c r="E278" s="6" t="s">
        <v>25</v>
      </c>
      <c r="F278" s="6">
        <v>34</v>
      </c>
      <c r="G278" s="6">
        <v>0</v>
      </c>
      <c r="H278" s="6">
        <v>0</v>
      </c>
      <c r="I278" s="2">
        <v>0</v>
      </c>
      <c r="J278" s="6">
        <v>4</v>
      </c>
      <c r="K278" s="6">
        <v>1</v>
      </c>
      <c r="L278" s="6">
        <f t="shared" si="62"/>
        <v>34</v>
      </c>
      <c r="M278" s="6">
        <f t="shared" si="63"/>
        <v>1.0533333333333332</v>
      </c>
      <c r="N278" s="6">
        <f t="shared" si="64"/>
        <v>4.213333333333333</v>
      </c>
      <c r="O278" s="4">
        <f t="shared" si="55"/>
        <v>4.213333333333333</v>
      </c>
      <c r="P278" s="4">
        <v>1</v>
      </c>
      <c r="Q278" s="4">
        <f t="shared" si="58"/>
        <v>4.213333333333333</v>
      </c>
      <c r="R278" s="4">
        <f t="shared" si="61"/>
        <v>96.90666666666665</v>
      </c>
    </row>
    <row r="279" spans="1:18" ht="14.25">
      <c r="A279" s="6" t="s">
        <v>120</v>
      </c>
      <c r="B279" s="6" t="s">
        <v>20</v>
      </c>
      <c r="C279" s="6" t="s">
        <v>93</v>
      </c>
      <c r="D279" s="6" t="s">
        <v>23</v>
      </c>
      <c r="E279" s="6" t="s">
        <v>18</v>
      </c>
      <c r="F279" s="6">
        <v>38</v>
      </c>
      <c r="G279" s="6">
        <v>15</v>
      </c>
      <c r="H279" s="6">
        <v>1.2</v>
      </c>
      <c r="I279" s="2">
        <f>G279*H279</f>
        <v>18</v>
      </c>
      <c r="J279" s="6">
        <v>8</v>
      </c>
      <c r="K279" s="6">
        <v>1</v>
      </c>
      <c r="L279" s="6">
        <f t="shared" si="62"/>
        <v>38</v>
      </c>
      <c r="M279" s="6">
        <f t="shared" si="63"/>
        <v>1.1066666666666667</v>
      </c>
      <c r="N279" s="6">
        <f t="shared" si="64"/>
        <v>8.853333333333333</v>
      </c>
      <c r="O279" s="4">
        <f t="shared" si="55"/>
        <v>26.85333333333333</v>
      </c>
      <c r="P279" s="4">
        <v>1.2</v>
      </c>
      <c r="Q279" s="4">
        <f t="shared" si="58"/>
        <v>32.224</v>
      </c>
      <c r="R279" s="4">
        <f t="shared" si="61"/>
        <v>741.1519999999999</v>
      </c>
    </row>
    <row r="280" spans="1:18" ht="14.25">
      <c r="A280" s="6" t="s">
        <v>120</v>
      </c>
      <c r="B280" s="6" t="s">
        <v>20</v>
      </c>
      <c r="C280" s="6" t="s">
        <v>93</v>
      </c>
      <c r="D280" s="6" t="s">
        <v>245</v>
      </c>
      <c r="E280" s="6" t="s">
        <v>19</v>
      </c>
      <c r="F280" s="6">
        <v>99</v>
      </c>
      <c r="G280" s="6">
        <v>10</v>
      </c>
      <c r="H280" s="6">
        <f>0.85+0.005*F280</f>
        <v>1.345</v>
      </c>
      <c r="I280" s="2">
        <f>G280*H280</f>
        <v>13.45</v>
      </c>
      <c r="J280" s="6">
        <v>22</v>
      </c>
      <c r="K280" s="6">
        <v>2</v>
      </c>
      <c r="L280" s="6">
        <f t="shared" si="62"/>
        <v>49.5</v>
      </c>
      <c r="M280" s="6">
        <f t="shared" si="63"/>
        <v>1.26</v>
      </c>
      <c r="N280" s="6">
        <f t="shared" si="64"/>
        <v>55.44</v>
      </c>
      <c r="O280" s="4">
        <f t="shared" si="55"/>
        <v>68.89</v>
      </c>
      <c r="P280" s="4">
        <v>1</v>
      </c>
      <c r="Q280" s="4">
        <f t="shared" si="58"/>
        <v>68.89</v>
      </c>
      <c r="R280" s="4">
        <f t="shared" si="61"/>
        <v>1584.47</v>
      </c>
    </row>
    <row r="281" spans="1:18" ht="14.25">
      <c r="A281" s="6" t="s">
        <v>116</v>
      </c>
      <c r="B281" s="6" t="s">
        <v>35</v>
      </c>
      <c r="C281" s="6" t="s">
        <v>225</v>
      </c>
      <c r="D281" s="6" t="s">
        <v>26</v>
      </c>
      <c r="E281" s="6" t="s">
        <v>19</v>
      </c>
      <c r="F281" s="6">
        <v>87</v>
      </c>
      <c r="G281" s="6">
        <v>0</v>
      </c>
      <c r="H281" s="6">
        <v>0</v>
      </c>
      <c r="I281" s="2">
        <v>0</v>
      </c>
      <c r="J281" s="6">
        <v>20</v>
      </c>
      <c r="K281" s="6">
        <v>2</v>
      </c>
      <c r="L281" s="6">
        <f t="shared" si="62"/>
        <v>43.5</v>
      </c>
      <c r="M281" s="6">
        <f t="shared" si="63"/>
        <v>1.18</v>
      </c>
      <c r="N281" s="6">
        <f t="shared" si="64"/>
        <v>47.199999999999996</v>
      </c>
      <c r="O281" s="4">
        <f aca="true" t="shared" si="65" ref="O281:O296">I281+N281</f>
        <v>47.199999999999996</v>
      </c>
      <c r="P281" s="4">
        <v>1</v>
      </c>
      <c r="Q281" s="4">
        <f t="shared" si="58"/>
        <v>47.199999999999996</v>
      </c>
      <c r="R281" s="4">
        <f t="shared" si="61"/>
        <v>1085.6</v>
      </c>
    </row>
    <row r="282" spans="1:18" ht="14.25">
      <c r="A282" s="6" t="s">
        <v>116</v>
      </c>
      <c r="B282" s="6" t="s">
        <v>117</v>
      </c>
      <c r="C282" s="6" t="s">
        <v>115</v>
      </c>
      <c r="D282" s="6" t="s">
        <v>23</v>
      </c>
      <c r="E282" s="6" t="s">
        <v>19</v>
      </c>
      <c r="F282" s="6">
        <v>38</v>
      </c>
      <c r="G282" s="6">
        <v>0</v>
      </c>
      <c r="H282" s="6">
        <v>0</v>
      </c>
      <c r="I282" s="2">
        <v>0</v>
      </c>
      <c r="J282" s="6">
        <v>20</v>
      </c>
      <c r="K282" s="6">
        <v>1</v>
      </c>
      <c r="L282" s="6">
        <f t="shared" si="62"/>
        <v>38</v>
      </c>
      <c r="M282" s="6">
        <f t="shared" si="63"/>
        <v>1.1066666666666667</v>
      </c>
      <c r="N282" s="6">
        <f t="shared" si="64"/>
        <v>22.133333333333333</v>
      </c>
      <c r="O282" s="4">
        <f t="shared" si="65"/>
        <v>22.133333333333333</v>
      </c>
      <c r="P282" s="4">
        <v>1</v>
      </c>
      <c r="Q282" s="4">
        <f t="shared" si="58"/>
        <v>22.133333333333333</v>
      </c>
      <c r="R282" s="4">
        <f t="shared" si="61"/>
        <v>509.06666666666666</v>
      </c>
    </row>
    <row r="283" spans="1:18" ht="14.25">
      <c r="A283" s="6" t="s">
        <v>155</v>
      </c>
      <c r="B283" s="6" t="s">
        <v>29</v>
      </c>
      <c r="C283" s="6" t="s">
        <v>153</v>
      </c>
      <c r="D283" s="6" t="s">
        <v>130</v>
      </c>
      <c r="E283" s="6" t="s">
        <v>18</v>
      </c>
      <c r="F283" s="6">
        <v>52</v>
      </c>
      <c r="G283" s="6">
        <v>4</v>
      </c>
      <c r="H283" s="6">
        <v>1.2</v>
      </c>
      <c r="I283" s="2">
        <f>G283*H283</f>
        <v>4.8</v>
      </c>
      <c r="J283" s="6" t="s">
        <v>33</v>
      </c>
      <c r="K283" s="6" t="s">
        <v>33</v>
      </c>
      <c r="L283" s="6" t="s">
        <v>33</v>
      </c>
      <c r="M283" s="6" t="s">
        <v>33</v>
      </c>
      <c r="N283" s="6">
        <v>0</v>
      </c>
      <c r="O283" s="4">
        <f t="shared" si="65"/>
        <v>4.8</v>
      </c>
      <c r="P283" s="4">
        <v>1.2</v>
      </c>
      <c r="Q283" s="4">
        <f t="shared" si="58"/>
        <v>5.76</v>
      </c>
      <c r="R283" s="4">
        <f aca="true" t="shared" si="66" ref="R283:R296">Q283*28</f>
        <v>161.28</v>
      </c>
    </row>
    <row r="284" spans="1:18" ht="14.25">
      <c r="A284" s="6" t="s">
        <v>155</v>
      </c>
      <c r="B284" s="6" t="s">
        <v>29</v>
      </c>
      <c r="C284" s="6" t="s">
        <v>283</v>
      </c>
      <c r="D284" s="6" t="s">
        <v>111</v>
      </c>
      <c r="E284" s="6" t="s">
        <v>18</v>
      </c>
      <c r="F284" s="6">
        <v>118</v>
      </c>
      <c r="G284" s="6">
        <v>4</v>
      </c>
      <c r="H284" s="6">
        <f>0.85+0.005*F284</f>
        <v>1.44</v>
      </c>
      <c r="I284" s="2">
        <f>G284*H284</f>
        <v>5.76</v>
      </c>
      <c r="J284" s="6" t="s">
        <v>33</v>
      </c>
      <c r="K284" s="6" t="s">
        <v>33</v>
      </c>
      <c r="L284" s="6" t="s">
        <v>33</v>
      </c>
      <c r="M284" s="6" t="s">
        <v>33</v>
      </c>
      <c r="N284" s="6">
        <v>0</v>
      </c>
      <c r="O284" s="4">
        <f t="shared" si="65"/>
        <v>5.76</v>
      </c>
      <c r="P284" s="4">
        <v>1</v>
      </c>
      <c r="Q284" s="4">
        <f t="shared" si="58"/>
        <v>5.76</v>
      </c>
      <c r="R284" s="4">
        <f t="shared" si="66"/>
        <v>161.28</v>
      </c>
    </row>
    <row r="285" spans="1:18" ht="14.25">
      <c r="A285" s="6" t="s">
        <v>155</v>
      </c>
      <c r="B285" s="6" t="s">
        <v>29</v>
      </c>
      <c r="C285" s="6" t="s">
        <v>283</v>
      </c>
      <c r="D285" s="6" t="s">
        <v>309</v>
      </c>
      <c r="E285" s="6" t="s">
        <v>19</v>
      </c>
      <c r="F285" s="6">
        <v>151</v>
      </c>
      <c r="G285" s="6">
        <v>4</v>
      </c>
      <c r="H285" s="6">
        <f>0.85+0.005*F285</f>
        <v>1.605</v>
      </c>
      <c r="I285" s="2">
        <f>G285*H285</f>
        <v>6.42</v>
      </c>
      <c r="J285" s="6" t="s">
        <v>33</v>
      </c>
      <c r="K285" s="6" t="s">
        <v>33</v>
      </c>
      <c r="L285" s="6" t="s">
        <v>33</v>
      </c>
      <c r="M285" s="6" t="s">
        <v>33</v>
      </c>
      <c r="N285" s="6">
        <v>0</v>
      </c>
      <c r="O285" s="4">
        <f t="shared" si="65"/>
        <v>6.42</v>
      </c>
      <c r="P285" s="4">
        <v>1</v>
      </c>
      <c r="Q285" s="4">
        <f t="shared" si="58"/>
        <v>6.42</v>
      </c>
      <c r="R285" s="4">
        <f t="shared" si="66"/>
        <v>179.76</v>
      </c>
    </row>
    <row r="286" spans="1:18" ht="14.25">
      <c r="A286" s="6" t="s">
        <v>48</v>
      </c>
      <c r="B286" s="6" t="s">
        <v>29</v>
      </c>
      <c r="C286" s="6" t="s">
        <v>201</v>
      </c>
      <c r="D286" s="6" t="s">
        <v>59</v>
      </c>
      <c r="E286" s="6" t="s">
        <v>19</v>
      </c>
      <c r="F286" s="6">
        <v>81</v>
      </c>
      <c r="G286" s="6">
        <v>16</v>
      </c>
      <c r="H286" s="6">
        <f>0.85+0.005*F286</f>
        <v>1.255</v>
      </c>
      <c r="I286" s="2">
        <f>G286*H286</f>
        <v>20.08</v>
      </c>
      <c r="J286" s="6" t="s">
        <v>33</v>
      </c>
      <c r="K286" s="6" t="s">
        <v>33</v>
      </c>
      <c r="L286" s="6" t="s">
        <v>33</v>
      </c>
      <c r="M286" s="6" t="s">
        <v>33</v>
      </c>
      <c r="N286" s="6">
        <v>0</v>
      </c>
      <c r="O286" s="4">
        <f t="shared" si="65"/>
        <v>20.08</v>
      </c>
      <c r="P286" s="4">
        <v>1</v>
      </c>
      <c r="Q286" s="4">
        <f t="shared" si="58"/>
        <v>20.08</v>
      </c>
      <c r="R286" s="4">
        <f t="shared" si="66"/>
        <v>562.24</v>
      </c>
    </row>
    <row r="287" spans="1:18" ht="14.25">
      <c r="A287" s="6" t="s">
        <v>48</v>
      </c>
      <c r="B287" s="6" t="s">
        <v>29</v>
      </c>
      <c r="C287" s="6" t="s">
        <v>49</v>
      </c>
      <c r="D287" s="6" t="s">
        <v>22</v>
      </c>
      <c r="E287" s="6" t="s">
        <v>19</v>
      </c>
      <c r="F287" s="6">
        <v>22</v>
      </c>
      <c r="G287" s="6">
        <v>0</v>
      </c>
      <c r="H287" s="6">
        <v>0</v>
      </c>
      <c r="I287" s="2">
        <v>0</v>
      </c>
      <c r="J287" s="6">
        <v>40</v>
      </c>
      <c r="K287" s="6">
        <v>1</v>
      </c>
      <c r="L287" s="6">
        <f>F287/K287</f>
        <v>22</v>
      </c>
      <c r="M287" s="6">
        <f>1+(L287/30-1)*0.6</f>
        <v>0.84</v>
      </c>
      <c r="N287" s="6">
        <f>J287*K287*M287</f>
        <v>33.6</v>
      </c>
      <c r="O287" s="4">
        <f t="shared" si="65"/>
        <v>33.6</v>
      </c>
      <c r="P287" s="4">
        <v>1</v>
      </c>
      <c r="Q287" s="4">
        <f t="shared" si="58"/>
        <v>33.6</v>
      </c>
      <c r="R287" s="4">
        <f t="shared" si="66"/>
        <v>940.8000000000001</v>
      </c>
    </row>
    <row r="288" spans="1:18" ht="14.25">
      <c r="A288" s="6" t="s">
        <v>48</v>
      </c>
      <c r="B288" s="6" t="s">
        <v>29</v>
      </c>
      <c r="C288" s="6" t="s">
        <v>201</v>
      </c>
      <c r="D288" s="6" t="s">
        <v>24</v>
      </c>
      <c r="E288" s="6" t="s">
        <v>18</v>
      </c>
      <c r="F288" s="6">
        <v>80</v>
      </c>
      <c r="G288" s="6">
        <v>20</v>
      </c>
      <c r="H288" s="6">
        <f>0.85+0.005*F288</f>
        <v>1.25</v>
      </c>
      <c r="I288" s="2">
        <f aca="true" t="shared" si="67" ref="I288:I294">G288*H288</f>
        <v>25</v>
      </c>
      <c r="J288" s="6">
        <v>4</v>
      </c>
      <c r="K288" s="6">
        <v>2</v>
      </c>
      <c r="L288" s="6">
        <f>F288/K288</f>
        <v>40</v>
      </c>
      <c r="M288" s="6">
        <f>1+(L288/30-1)*0.4</f>
        <v>1.1333333333333333</v>
      </c>
      <c r="N288" s="6">
        <f>J288*K288*M288</f>
        <v>9.066666666666666</v>
      </c>
      <c r="O288" s="4">
        <f t="shared" si="65"/>
        <v>34.06666666666666</v>
      </c>
      <c r="P288" s="4">
        <v>1</v>
      </c>
      <c r="Q288" s="4">
        <f t="shared" si="58"/>
        <v>34.06666666666666</v>
      </c>
      <c r="R288" s="4">
        <f t="shared" si="66"/>
        <v>953.8666666666666</v>
      </c>
    </row>
    <row r="289" spans="1:18" ht="14.25">
      <c r="A289" s="6" t="s">
        <v>48</v>
      </c>
      <c r="B289" s="6" t="s">
        <v>29</v>
      </c>
      <c r="C289" s="6" t="s">
        <v>274</v>
      </c>
      <c r="D289" s="6" t="s">
        <v>40</v>
      </c>
      <c r="E289" s="6" t="s">
        <v>18</v>
      </c>
      <c r="F289" s="6">
        <v>110</v>
      </c>
      <c r="G289" s="6">
        <v>24</v>
      </c>
      <c r="H289" s="6">
        <f>0.85+0.005*F289</f>
        <v>1.4</v>
      </c>
      <c r="I289" s="2">
        <f t="shared" si="67"/>
        <v>33.599999999999994</v>
      </c>
      <c r="J289" s="6" t="s">
        <v>33</v>
      </c>
      <c r="K289" s="6" t="s">
        <v>33</v>
      </c>
      <c r="L289" s="6" t="s">
        <v>33</v>
      </c>
      <c r="M289" s="6" t="s">
        <v>33</v>
      </c>
      <c r="N289" s="6">
        <v>0</v>
      </c>
      <c r="O289" s="4">
        <f t="shared" si="65"/>
        <v>33.599999999999994</v>
      </c>
      <c r="P289" s="4">
        <v>1.2</v>
      </c>
      <c r="Q289" s="4">
        <f t="shared" si="58"/>
        <v>40.31999999999999</v>
      </c>
      <c r="R289" s="4">
        <f t="shared" si="66"/>
        <v>1128.9599999999998</v>
      </c>
    </row>
    <row r="290" spans="1:18" ht="14.25">
      <c r="A290" s="6" t="s">
        <v>213</v>
      </c>
      <c r="B290" s="6" t="s">
        <v>29</v>
      </c>
      <c r="C290" s="6" t="s">
        <v>214</v>
      </c>
      <c r="D290" s="6" t="s">
        <v>215</v>
      </c>
      <c r="E290" s="6" t="s">
        <v>18</v>
      </c>
      <c r="F290" s="6">
        <v>82</v>
      </c>
      <c r="G290" s="6">
        <v>30</v>
      </c>
      <c r="H290" s="6">
        <f>0.85+0.005*F290</f>
        <v>1.26</v>
      </c>
      <c r="I290" s="2">
        <f t="shared" si="67"/>
        <v>37.8</v>
      </c>
      <c r="J290" s="6" t="s">
        <v>33</v>
      </c>
      <c r="K290" s="6" t="s">
        <v>33</v>
      </c>
      <c r="L290" s="6" t="s">
        <v>33</v>
      </c>
      <c r="M290" s="6" t="s">
        <v>33</v>
      </c>
      <c r="N290" s="6">
        <v>0</v>
      </c>
      <c r="O290" s="4">
        <f t="shared" si="65"/>
        <v>37.8</v>
      </c>
      <c r="P290" s="4">
        <v>1</v>
      </c>
      <c r="Q290" s="4">
        <f t="shared" si="58"/>
        <v>37.8</v>
      </c>
      <c r="R290" s="4">
        <f t="shared" si="66"/>
        <v>1058.3999999999999</v>
      </c>
    </row>
    <row r="291" spans="1:18" ht="14.25">
      <c r="A291" s="6" t="s">
        <v>213</v>
      </c>
      <c r="B291" s="6" t="s">
        <v>29</v>
      </c>
      <c r="C291" s="6" t="s">
        <v>214</v>
      </c>
      <c r="D291" s="6" t="s">
        <v>212</v>
      </c>
      <c r="E291" s="6" t="s">
        <v>25</v>
      </c>
      <c r="F291" s="6">
        <v>82</v>
      </c>
      <c r="G291" s="6">
        <v>30</v>
      </c>
      <c r="H291" s="6">
        <f>0.85+0.005*F291</f>
        <v>1.26</v>
      </c>
      <c r="I291" s="2">
        <f t="shared" si="67"/>
        <v>37.8</v>
      </c>
      <c r="J291" s="6" t="s">
        <v>33</v>
      </c>
      <c r="K291" s="6" t="s">
        <v>33</v>
      </c>
      <c r="L291" s="6" t="s">
        <v>33</v>
      </c>
      <c r="M291" s="6" t="s">
        <v>33</v>
      </c>
      <c r="N291" s="6">
        <v>0</v>
      </c>
      <c r="O291" s="4">
        <f t="shared" si="65"/>
        <v>37.8</v>
      </c>
      <c r="P291" s="4">
        <v>1</v>
      </c>
      <c r="Q291" s="4">
        <f t="shared" si="58"/>
        <v>37.8</v>
      </c>
      <c r="R291" s="4">
        <f t="shared" si="66"/>
        <v>1058.3999999999999</v>
      </c>
    </row>
    <row r="292" spans="1:18" ht="14.25">
      <c r="A292" s="6" t="s">
        <v>141</v>
      </c>
      <c r="B292" s="6" t="s">
        <v>29</v>
      </c>
      <c r="C292" s="6" t="s">
        <v>142</v>
      </c>
      <c r="D292" s="6" t="s">
        <v>130</v>
      </c>
      <c r="E292" s="6" t="s">
        <v>19</v>
      </c>
      <c r="F292" s="6">
        <v>52</v>
      </c>
      <c r="G292" s="6">
        <v>38</v>
      </c>
      <c r="H292" s="6">
        <v>1.2</v>
      </c>
      <c r="I292" s="2">
        <f t="shared" si="67"/>
        <v>45.6</v>
      </c>
      <c r="J292" s="6" t="s">
        <v>33</v>
      </c>
      <c r="K292" s="6" t="s">
        <v>33</v>
      </c>
      <c r="L292" s="6" t="s">
        <v>33</v>
      </c>
      <c r="M292" s="6" t="s">
        <v>33</v>
      </c>
      <c r="N292" s="6">
        <v>0</v>
      </c>
      <c r="O292" s="4">
        <f t="shared" si="65"/>
        <v>45.6</v>
      </c>
      <c r="P292" s="4">
        <v>1.2</v>
      </c>
      <c r="Q292" s="4">
        <f t="shared" si="58"/>
        <v>54.72</v>
      </c>
      <c r="R292" s="4">
        <f t="shared" si="66"/>
        <v>1532.1599999999999</v>
      </c>
    </row>
    <row r="293" spans="1:18" ht="14.25">
      <c r="A293" s="6" t="s">
        <v>141</v>
      </c>
      <c r="B293" s="6" t="s">
        <v>29</v>
      </c>
      <c r="C293" s="6" t="s">
        <v>142</v>
      </c>
      <c r="D293" s="6" t="s">
        <v>24</v>
      </c>
      <c r="E293" s="6" t="s">
        <v>18</v>
      </c>
      <c r="F293" s="6">
        <v>80</v>
      </c>
      <c r="G293" s="6">
        <v>40</v>
      </c>
      <c r="H293" s="6">
        <f>0.85+0.005*F293</f>
        <v>1.25</v>
      </c>
      <c r="I293" s="2">
        <f t="shared" si="67"/>
        <v>50</v>
      </c>
      <c r="J293" s="6" t="s">
        <v>33</v>
      </c>
      <c r="K293" s="6" t="s">
        <v>33</v>
      </c>
      <c r="L293" s="6" t="s">
        <v>33</v>
      </c>
      <c r="M293" s="6" t="s">
        <v>33</v>
      </c>
      <c r="N293" s="6">
        <v>0</v>
      </c>
      <c r="O293" s="4">
        <f t="shared" si="65"/>
        <v>50</v>
      </c>
      <c r="P293" s="4">
        <v>1.44</v>
      </c>
      <c r="Q293" s="4">
        <f t="shared" si="58"/>
        <v>72</v>
      </c>
      <c r="R293" s="4">
        <f t="shared" si="66"/>
        <v>2016</v>
      </c>
    </row>
    <row r="294" spans="1:18" ht="14.25">
      <c r="A294" s="6" t="s">
        <v>81</v>
      </c>
      <c r="B294" s="6" t="s">
        <v>29</v>
      </c>
      <c r="C294" s="6" t="s">
        <v>75</v>
      </c>
      <c r="D294" s="6" t="s">
        <v>76</v>
      </c>
      <c r="E294" s="6" t="s">
        <v>25</v>
      </c>
      <c r="F294" s="6">
        <v>34</v>
      </c>
      <c r="G294" s="6">
        <v>10</v>
      </c>
      <c r="H294" s="6">
        <v>1.2</v>
      </c>
      <c r="I294" s="2">
        <f t="shared" si="67"/>
        <v>12</v>
      </c>
      <c r="J294" s="6" t="s">
        <v>33</v>
      </c>
      <c r="K294" s="6" t="s">
        <v>33</v>
      </c>
      <c r="L294" s="6" t="s">
        <v>33</v>
      </c>
      <c r="M294" s="6" t="s">
        <v>33</v>
      </c>
      <c r="N294" s="6">
        <v>0</v>
      </c>
      <c r="O294" s="4">
        <f t="shared" si="65"/>
        <v>12</v>
      </c>
      <c r="P294" s="4">
        <v>1</v>
      </c>
      <c r="Q294" s="4">
        <f t="shared" si="58"/>
        <v>12</v>
      </c>
      <c r="R294" s="4">
        <f t="shared" si="66"/>
        <v>336</v>
      </c>
    </row>
    <row r="295" spans="1:18" ht="14.25">
      <c r="A295" s="6" t="s">
        <v>81</v>
      </c>
      <c r="B295" s="6" t="s">
        <v>29</v>
      </c>
      <c r="C295" s="6" t="s">
        <v>265</v>
      </c>
      <c r="D295" s="6" t="s">
        <v>66</v>
      </c>
      <c r="E295" s="6" t="s">
        <v>25</v>
      </c>
      <c r="F295" s="6">
        <v>109</v>
      </c>
      <c r="G295" s="6">
        <v>0</v>
      </c>
      <c r="H295" s="6">
        <v>0</v>
      </c>
      <c r="I295" s="2">
        <v>0</v>
      </c>
      <c r="J295" s="6">
        <v>4</v>
      </c>
      <c r="K295" s="6">
        <v>3</v>
      </c>
      <c r="L295" s="6">
        <f>F295/K295</f>
        <v>36.333333333333336</v>
      </c>
      <c r="M295" s="6">
        <f>1+(L295/30-1)*0.4</f>
        <v>1.0844444444444445</v>
      </c>
      <c r="N295" s="6">
        <f>J295*K295*M295</f>
        <v>13.013333333333335</v>
      </c>
      <c r="O295" s="4">
        <f t="shared" si="65"/>
        <v>13.013333333333335</v>
      </c>
      <c r="P295" s="4">
        <v>1</v>
      </c>
      <c r="Q295" s="4">
        <f t="shared" si="58"/>
        <v>13.013333333333335</v>
      </c>
      <c r="R295" s="4">
        <f t="shared" si="66"/>
        <v>364.3733333333334</v>
      </c>
    </row>
    <row r="296" spans="1:18" ht="14.25">
      <c r="A296" s="6" t="s">
        <v>44</v>
      </c>
      <c r="B296" s="6" t="s">
        <v>45</v>
      </c>
      <c r="C296" s="6" t="s">
        <v>39</v>
      </c>
      <c r="D296" s="6" t="s">
        <v>40</v>
      </c>
      <c r="E296" s="6" t="s">
        <v>19</v>
      </c>
      <c r="F296" s="6">
        <v>20</v>
      </c>
      <c r="G296" s="6">
        <v>0</v>
      </c>
      <c r="H296" s="6">
        <v>0</v>
      </c>
      <c r="I296" s="2">
        <v>0</v>
      </c>
      <c r="J296" s="6">
        <v>32</v>
      </c>
      <c r="K296" s="6">
        <v>1</v>
      </c>
      <c r="L296" s="6">
        <f>F296/K296</f>
        <v>20</v>
      </c>
      <c r="M296" s="6">
        <f>1+(L296/30-1)*0.6</f>
        <v>0.8</v>
      </c>
      <c r="N296" s="6">
        <f>J296*K296*M296</f>
        <v>25.6</v>
      </c>
      <c r="O296" s="4">
        <f t="shared" si="65"/>
        <v>25.6</v>
      </c>
      <c r="P296" s="4">
        <v>1</v>
      </c>
      <c r="Q296" s="4">
        <f t="shared" si="58"/>
        <v>25.6</v>
      </c>
      <c r="R296" s="4">
        <f t="shared" si="66"/>
        <v>716.8000000000001</v>
      </c>
    </row>
    <row r="297" spans="1:18" ht="14.25">
      <c r="A297" s="6" t="s">
        <v>507</v>
      </c>
      <c r="B297" s="6" t="s">
        <v>508</v>
      </c>
      <c r="C297" s="6" t="s">
        <v>509</v>
      </c>
      <c r="D297" s="6"/>
      <c r="E297" s="6"/>
      <c r="F297" s="6"/>
      <c r="G297" s="6"/>
      <c r="H297" s="6"/>
      <c r="I297" s="2"/>
      <c r="J297" s="6"/>
      <c r="K297" s="6"/>
      <c r="L297" s="6"/>
      <c r="M297" s="6"/>
      <c r="N297" s="6"/>
      <c r="O297" s="4"/>
      <c r="P297" s="4"/>
      <c r="Q297" s="4"/>
      <c r="R297" s="4">
        <v>1334</v>
      </c>
    </row>
    <row r="298" spans="1:18" ht="14.25">
      <c r="A298" s="6" t="s">
        <v>510</v>
      </c>
      <c r="B298" s="6" t="s">
        <v>508</v>
      </c>
      <c r="C298" s="6" t="s">
        <v>512</v>
      </c>
      <c r="D298" s="6"/>
      <c r="E298" s="6"/>
      <c r="F298" s="6">
        <v>272</v>
      </c>
      <c r="G298" s="6">
        <v>12</v>
      </c>
      <c r="H298" s="6">
        <v>2.21</v>
      </c>
      <c r="I298" s="2">
        <v>26.52</v>
      </c>
      <c r="J298" s="6"/>
      <c r="K298" s="6"/>
      <c r="L298" s="6"/>
      <c r="M298" s="6"/>
      <c r="N298" s="6"/>
      <c r="O298" s="4"/>
      <c r="P298" s="4"/>
      <c r="Q298" s="2">
        <v>26.52</v>
      </c>
      <c r="R298" s="4">
        <f>Q298*23</f>
        <v>609.96</v>
      </c>
    </row>
    <row r="299" spans="1:18" ht="14.25">
      <c r="A299" s="14" t="s">
        <v>511</v>
      </c>
      <c r="B299" s="6" t="s">
        <v>508</v>
      </c>
      <c r="C299" s="6" t="s">
        <v>512</v>
      </c>
      <c r="D299" s="6"/>
      <c r="E299" s="6"/>
      <c r="F299" s="6">
        <v>276</v>
      </c>
      <c r="G299" s="6">
        <v>12</v>
      </c>
      <c r="H299" s="6">
        <v>2.23</v>
      </c>
      <c r="I299" s="2">
        <v>26.76</v>
      </c>
      <c r="J299" s="6"/>
      <c r="K299" s="6"/>
      <c r="L299" s="6"/>
      <c r="M299" s="6"/>
      <c r="N299" s="6"/>
      <c r="O299" s="4"/>
      <c r="P299" s="4"/>
      <c r="Q299" s="2">
        <v>26.76</v>
      </c>
      <c r="R299" s="4">
        <f>Q299*23</f>
        <v>615.48</v>
      </c>
    </row>
    <row r="300" spans="1:18" ht="14.25">
      <c r="A300" s="6" t="s">
        <v>326</v>
      </c>
      <c r="B300" s="6"/>
      <c r="C300" s="6" t="s">
        <v>421</v>
      </c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>
        <v>90</v>
      </c>
    </row>
    <row r="301" spans="1:18" ht="14.25">
      <c r="A301" s="6" t="s">
        <v>327</v>
      </c>
      <c r="B301" s="6"/>
      <c r="C301" s="6" t="s">
        <v>421</v>
      </c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>
        <v>90</v>
      </c>
    </row>
    <row r="302" spans="1:18" ht="14.25">
      <c r="A302" s="6" t="s">
        <v>328</v>
      </c>
      <c r="B302" s="6"/>
      <c r="C302" s="6" t="s">
        <v>421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>
        <v>300</v>
      </c>
    </row>
    <row r="303" spans="1:18" ht="14.25">
      <c r="A303" s="6" t="s">
        <v>329</v>
      </c>
      <c r="B303" s="6"/>
      <c r="C303" s="6" t="s">
        <v>421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>
        <v>150</v>
      </c>
    </row>
    <row r="304" spans="1:18" ht="14.25">
      <c r="A304" s="6" t="s">
        <v>144</v>
      </c>
      <c r="B304" s="6"/>
      <c r="C304" s="6" t="s">
        <v>421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>
        <v>90</v>
      </c>
    </row>
    <row r="305" spans="1:18" ht="14.25">
      <c r="A305" s="6" t="s">
        <v>330</v>
      </c>
      <c r="B305" s="6"/>
      <c r="C305" s="6" t="s">
        <v>421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>
        <v>90</v>
      </c>
    </row>
    <row r="306" spans="1:18" ht="14.25">
      <c r="A306" s="6" t="s">
        <v>331</v>
      </c>
      <c r="B306" s="6"/>
      <c r="C306" s="6" t="s">
        <v>421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>
        <v>120</v>
      </c>
    </row>
    <row r="307" spans="1:18" ht="14.25">
      <c r="A307" s="6" t="s">
        <v>332</v>
      </c>
      <c r="B307" s="6"/>
      <c r="C307" s="6" t="s">
        <v>421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>
        <v>780</v>
      </c>
    </row>
    <row r="308" spans="1:18" ht="14.25">
      <c r="A308" s="6" t="s">
        <v>333</v>
      </c>
      <c r="B308" s="6"/>
      <c r="C308" s="6" t="s">
        <v>421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>
        <v>150</v>
      </c>
    </row>
    <row r="309" spans="1:18" ht="14.25">
      <c r="A309" s="6" t="s">
        <v>334</v>
      </c>
      <c r="B309" s="6"/>
      <c r="C309" s="6" t="s">
        <v>421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>
        <v>90</v>
      </c>
    </row>
    <row r="310" spans="1:18" ht="14.25">
      <c r="A310" s="6" t="s">
        <v>335</v>
      </c>
      <c r="B310" s="6"/>
      <c r="C310" s="6" t="s">
        <v>421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>
        <v>120</v>
      </c>
    </row>
    <row r="311" spans="1:18" ht="14.25">
      <c r="A311" s="6" t="s">
        <v>297</v>
      </c>
      <c r="B311" s="6"/>
      <c r="C311" s="6" t="s">
        <v>421</v>
      </c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>
        <v>120</v>
      </c>
    </row>
    <row r="312" spans="1:18" ht="14.25">
      <c r="A312" s="6" t="s">
        <v>336</v>
      </c>
      <c r="B312" s="6"/>
      <c r="C312" s="6" t="s">
        <v>421</v>
      </c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>
        <v>420</v>
      </c>
    </row>
    <row r="313" spans="1:18" ht="14.25">
      <c r="A313" s="6" t="s">
        <v>337</v>
      </c>
      <c r="B313" s="6"/>
      <c r="C313" s="6" t="s">
        <v>421</v>
      </c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>
        <v>210</v>
      </c>
    </row>
    <row r="314" spans="1:18" ht="14.25">
      <c r="A314" s="6" t="s">
        <v>338</v>
      </c>
      <c r="B314" s="6"/>
      <c r="C314" s="6" t="s">
        <v>421</v>
      </c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>
        <v>60</v>
      </c>
    </row>
    <row r="315" spans="1:18" ht="14.25">
      <c r="A315" s="6" t="s">
        <v>204</v>
      </c>
      <c r="B315" s="6"/>
      <c r="C315" s="6" t="s">
        <v>421</v>
      </c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>
        <v>90</v>
      </c>
    </row>
    <row r="316" spans="1:18" ht="14.25">
      <c r="A316" s="6" t="s">
        <v>339</v>
      </c>
      <c r="B316" s="6"/>
      <c r="C316" s="6" t="s">
        <v>421</v>
      </c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>
        <v>600</v>
      </c>
    </row>
    <row r="317" spans="1:18" ht="14.25">
      <c r="A317" s="6" t="s">
        <v>340</v>
      </c>
      <c r="B317" s="6"/>
      <c r="C317" s="6" t="s">
        <v>421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>
        <v>90</v>
      </c>
    </row>
    <row r="318" spans="1:18" ht="14.25">
      <c r="A318" s="6" t="s">
        <v>277</v>
      </c>
      <c r="B318" s="6"/>
      <c r="C318" s="6" t="s">
        <v>421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>
        <v>150</v>
      </c>
    </row>
    <row r="319" spans="1:18" ht="14.25">
      <c r="A319" s="6" t="s">
        <v>341</v>
      </c>
      <c r="B319" s="6"/>
      <c r="C319" s="6" t="s">
        <v>421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>
        <v>210</v>
      </c>
    </row>
    <row r="320" spans="1:18" ht="14.25">
      <c r="A320" s="6" t="s">
        <v>342</v>
      </c>
      <c r="B320" s="6"/>
      <c r="C320" s="6" t="s">
        <v>421</v>
      </c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>
        <v>570</v>
      </c>
    </row>
    <row r="321" spans="1:18" ht="14.25">
      <c r="A321" s="6" t="s">
        <v>105</v>
      </c>
      <c r="B321" s="6"/>
      <c r="C321" s="6" t="s">
        <v>421</v>
      </c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>
        <v>30</v>
      </c>
    </row>
    <row r="322" spans="1:18" ht="14.25">
      <c r="A322" s="6" t="s">
        <v>343</v>
      </c>
      <c r="B322" s="6"/>
      <c r="C322" s="6" t="s">
        <v>421</v>
      </c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>
        <v>180</v>
      </c>
    </row>
    <row r="323" spans="1:18" ht="14.25">
      <c r="A323" s="6" t="s">
        <v>344</v>
      </c>
      <c r="B323" s="6"/>
      <c r="C323" s="6" t="s">
        <v>421</v>
      </c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>
        <v>240</v>
      </c>
    </row>
    <row r="324" spans="1:18" ht="14.25">
      <c r="A324" s="6" t="s">
        <v>146</v>
      </c>
      <c r="B324" s="6"/>
      <c r="C324" s="6" t="s">
        <v>421</v>
      </c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>
        <v>30</v>
      </c>
    </row>
    <row r="325" spans="1:18" ht="14.25">
      <c r="A325" s="6" t="s">
        <v>345</v>
      </c>
      <c r="B325" s="6"/>
      <c r="C325" s="6" t="s">
        <v>421</v>
      </c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>
        <v>360</v>
      </c>
    </row>
    <row r="326" spans="1:18" ht="14.25">
      <c r="A326" s="6" t="s">
        <v>346</v>
      </c>
      <c r="B326" s="6"/>
      <c r="C326" s="6" t="s">
        <v>421</v>
      </c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>
        <v>270</v>
      </c>
    </row>
    <row r="327" spans="1:18" ht="14.25">
      <c r="A327" s="6" t="s">
        <v>347</v>
      </c>
      <c r="B327" s="6"/>
      <c r="C327" s="6" t="s">
        <v>421</v>
      </c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>
        <v>90</v>
      </c>
    </row>
    <row r="328" spans="1:18" ht="14.25">
      <c r="A328" s="6" t="s">
        <v>348</v>
      </c>
      <c r="B328" s="6"/>
      <c r="C328" s="6" t="s">
        <v>421</v>
      </c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>
        <v>90</v>
      </c>
    </row>
    <row r="329" spans="1:18" ht="14.25">
      <c r="A329" s="6" t="s">
        <v>349</v>
      </c>
      <c r="B329" s="6"/>
      <c r="C329" s="6" t="s">
        <v>421</v>
      </c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>
        <v>150</v>
      </c>
    </row>
    <row r="330" spans="1:18" ht="14.25">
      <c r="A330" s="6" t="s">
        <v>350</v>
      </c>
      <c r="B330" s="6"/>
      <c r="C330" s="6" t="s">
        <v>421</v>
      </c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>
        <v>510</v>
      </c>
    </row>
    <row r="331" spans="1:18" ht="14.25">
      <c r="A331" s="6" t="s">
        <v>351</v>
      </c>
      <c r="B331" s="6"/>
      <c r="C331" s="6" t="s">
        <v>421</v>
      </c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>
        <v>240</v>
      </c>
    </row>
    <row r="332" spans="1:18" ht="14.25">
      <c r="A332" s="6" t="s">
        <v>352</v>
      </c>
      <c r="B332" s="6"/>
      <c r="C332" s="6" t="s">
        <v>421</v>
      </c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>
        <v>720</v>
      </c>
    </row>
    <row r="333" spans="1:18" ht="14.25">
      <c r="A333" s="6" t="s">
        <v>353</v>
      </c>
      <c r="B333" s="6"/>
      <c r="C333" s="6" t="s">
        <v>421</v>
      </c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>
        <v>480</v>
      </c>
    </row>
    <row r="334" spans="1:18" ht="14.25">
      <c r="A334" s="6" t="s">
        <v>354</v>
      </c>
      <c r="B334" s="6"/>
      <c r="C334" s="6" t="s">
        <v>421</v>
      </c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>
        <v>420</v>
      </c>
    </row>
    <row r="335" spans="1:18" ht="14.25">
      <c r="A335" s="6" t="s">
        <v>355</v>
      </c>
      <c r="B335" s="6"/>
      <c r="C335" s="6" t="s">
        <v>421</v>
      </c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>
        <v>390</v>
      </c>
    </row>
    <row r="336" spans="1:18" ht="14.25">
      <c r="A336" s="6" t="s">
        <v>356</v>
      </c>
      <c r="B336" s="6"/>
      <c r="C336" s="6" t="s">
        <v>421</v>
      </c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>
        <v>60</v>
      </c>
    </row>
    <row r="337" spans="1:18" ht="14.25">
      <c r="A337" s="6" t="s">
        <v>357</v>
      </c>
      <c r="B337" s="6"/>
      <c r="C337" s="6" t="s">
        <v>421</v>
      </c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>
        <v>840</v>
      </c>
    </row>
    <row r="338" spans="1:18" ht="14.25">
      <c r="A338" s="6" t="s">
        <v>358</v>
      </c>
      <c r="B338" s="6"/>
      <c r="C338" s="6" t="s">
        <v>421</v>
      </c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>
        <v>300</v>
      </c>
    </row>
    <row r="339" spans="1:18" ht="14.25">
      <c r="A339" s="6" t="s">
        <v>359</v>
      </c>
      <c r="B339" s="6"/>
      <c r="C339" s="6" t="s">
        <v>421</v>
      </c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>
        <v>420</v>
      </c>
    </row>
    <row r="340" spans="1:18" ht="14.25">
      <c r="A340" s="6" t="s">
        <v>360</v>
      </c>
      <c r="B340" s="6"/>
      <c r="C340" s="6" t="s">
        <v>421</v>
      </c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>
        <v>390</v>
      </c>
    </row>
    <row r="341" spans="1:18" ht="14.25">
      <c r="A341" s="6" t="s">
        <v>361</v>
      </c>
      <c r="B341" s="6"/>
      <c r="C341" s="6" t="s">
        <v>421</v>
      </c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>
        <v>810</v>
      </c>
    </row>
    <row r="342" spans="1:18" ht="14.25">
      <c r="A342" s="6" t="s">
        <v>362</v>
      </c>
      <c r="B342" s="6"/>
      <c r="C342" s="6" t="s">
        <v>421</v>
      </c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>
        <v>510</v>
      </c>
    </row>
    <row r="343" spans="1:18" ht="14.25">
      <c r="A343" s="6" t="s">
        <v>363</v>
      </c>
      <c r="B343" s="6"/>
      <c r="C343" s="6" t="s">
        <v>421</v>
      </c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>
        <v>330</v>
      </c>
    </row>
    <row r="344" spans="1:18" ht="14.25">
      <c r="A344" s="6" t="s">
        <v>364</v>
      </c>
      <c r="B344" s="6"/>
      <c r="C344" s="6" t="s">
        <v>421</v>
      </c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>
        <v>780</v>
      </c>
    </row>
    <row r="345" spans="1:18" ht="14.25">
      <c r="A345" s="6" t="s">
        <v>365</v>
      </c>
      <c r="B345" s="6"/>
      <c r="C345" s="6" t="s">
        <v>421</v>
      </c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>
        <v>420</v>
      </c>
    </row>
    <row r="346" spans="1:18" ht="14.25">
      <c r="A346" s="6" t="s">
        <v>366</v>
      </c>
      <c r="B346" s="6"/>
      <c r="C346" s="6" t="s">
        <v>421</v>
      </c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>
        <v>60</v>
      </c>
    </row>
    <row r="347" spans="1:18" ht="14.25">
      <c r="A347" s="6" t="s">
        <v>367</v>
      </c>
      <c r="B347" s="6"/>
      <c r="C347" s="6" t="s">
        <v>421</v>
      </c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>
        <v>630</v>
      </c>
    </row>
    <row r="348" spans="1:18" ht="14.25">
      <c r="A348" s="6" t="s">
        <v>368</v>
      </c>
      <c r="B348" s="6"/>
      <c r="C348" s="6" t="s">
        <v>421</v>
      </c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>
        <v>840</v>
      </c>
    </row>
    <row r="349" spans="1:18" ht="14.25">
      <c r="A349" s="6" t="s">
        <v>369</v>
      </c>
      <c r="B349" s="6"/>
      <c r="C349" s="6" t="s">
        <v>421</v>
      </c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>
        <v>480</v>
      </c>
    </row>
    <row r="350" spans="1:18" ht="14.25">
      <c r="A350" s="6" t="s">
        <v>370</v>
      </c>
      <c r="B350" s="6"/>
      <c r="C350" s="6" t="s">
        <v>421</v>
      </c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>
        <v>990</v>
      </c>
    </row>
    <row r="351" spans="1:18" ht="14.25">
      <c r="A351" s="6" t="s">
        <v>371</v>
      </c>
      <c r="B351" s="6"/>
      <c r="C351" s="6" t="s">
        <v>421</v>
      </c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>
        <v>390</v>
      </c>
    </row>
    <row r="352" spans="1:18" ht="14.25">
      <c r="A352" s="6" t="s">
        <v>372</v>
      </c>
      <c r="B352" s="6"/>
      <c r="C352" s="6" t="s">
        <v>421</v>
      </c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>
        <v>210</v>
      </c>
    </row>
    <row r="353" spans="1:18" ht="14.25">
      <c r="A353" s="6" t="s">
        <v>373</v>
      </c>
      <c r="B353" s="6"/>
      <c r="C353" s="6" t="s">
        <v>421</v>
      </c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>
        <v>360</v>
      </c>
    </row>
    <row r="354" spans="1:18" ht="14.25">
      <c r="A354" s="6" t="s">
        <v>374</v>
      </c>
      <c r="B354" s="6"/>
      <c r="C354" s="6" t="s">
        <v>421</v>
      </c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>
        <v>960</v>
      </c>
    </row>
    <row r="355" spans="1:18" ht="14.25">
      <c r="A355" s="6" t="s">
        <v>375</v>
      </c>
      <c r="B355" s="6"/>
      <c r="C355" s="6" t="s">
        <v>421</v>
      </c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>
        <v>90</v>
      </c>
    </row>
    <row r="356" spans="1:18" ht="14.25">
      <c r="A356" s="6" t="s">
        <v>376</v>
      </c>
      <c r="B356" s="6"/>
      <c r="C356" s="6" t="s">
        <v>421</v>
      </c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>
        <v>630</v>
      </c>
    </row>
    <row r="357" spans="1:18" ht="14.25">
      <c r="A357" s="6" t="s">
        <v>377</v>
      </c>
      <c r="B357" s="6"/>
      <c r="C357" s="6" t="s">
        <v>421</v>
      </c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>
        <v>510</v>
      </c>
    </row>
    <row r="358" spans="1:18" ht="14.25">
      <c r="A358" s="6" t="s">
        <v>378</v>
      </c>
      <c r="B358" s="6"/>
      <c r="C358" s="6" t="s">
        <v>421</v>
      </c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>
        <v>570</v>
      </c>
    </row>
    <row r="359" spans="1:18" ht="14.25">
      <c r="A359" s="6" t="s">
        <v>67</v>
      </c>
      <c r="B359" s="6"/>
      <c r="C359" s="6" t="s">
        <v>421</v>
      </c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>
        <v>150</v>
      </c>
    </row>
    <row r="360" spans="1:18" ht="14.25">
      <c r="A360" s="6" t="s">
        <v>379</v>
      </c>
      <c r="B360" s="6"/>
      <c r="C360" s="6" t="s">
        <v>421</v>
      </c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>
        <v>660</v>
      </c>
    </row>
    <row r="361" spans="1:18" ht="14.25">
      <c r="A361" s="6" t="s">
        <v>199</v>
      </c>
      <c r="B361" s="6"/>
      <c r="C361" s="6" t="s">
        <v>421</v>
      </c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>
        <v>60</v>
      </c>
    </row>
    <row r="362" spans="1:18" ht="14.25">
      <c r="A362" s="6" t="s">
        <v>380</v>
      </c>
      <c r="B362" s="6"/>
      <c r="C362" s="6" t="s">
        <v>421</v>
      </c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>
        <v>180</v>
      </c>
    </row>
    <row r="363" spans="1:18" ht="14.25">
      <c r="A363" s="6" t="s">
        <v>381</v>
      </c>
      <c r="B363" s="6"/>
      <c r="C363" s="6" t="s">
        <v>421</v>
      </c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>
        <v>480</v>
      </c>
    </row>
    <row r="364" spans="1:18" ht="14.25">
      <c r="A364" s="6" t="s">
        <v>190</v>
      </c>
      <c r="B364" s="6"/>
      <c r="C364" s="6" t="s">
        <v>421</v>
      </c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>
        <v>150</v>
      </c>
    </row>
    <row r="365" spans="1:18" ht="14.25">
      <c r="A365" s="6" t="s">
        <v>382</v>
      </c>
      <c r="B365" s="6"/>
      <c r="C365" s="6" t="s">
        <v>421</v>
      </c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>
        <v>300</v>
      </c>
    </row>
    <row r="366" spans="1:18" ht="14.25">
      <c r="A366" s="6" t="s">
        <v>383</v>
      </c>
      <c r="B366" s="6"/>
      <c r="C366" s="6" t="s">
        <v>421</v>
      </c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>
        <v>600</v>
      </c>
    </row>
    <row r="367" spans="1:18" ht="14.25">
      <c r="A367" s="6" t="s">
        <v>384</v>
      </c>
      <c r="B367" s="6"/>
      <c r="C367" s="6" t="s">
        <v>421</v>
      </c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>
        <v>450</v>
      </c>
    </row>
    <row r="368" spans="1:18" ht="14.25">
      <c r="A368" s="6" t="s">
        <v>385</v>
      </c>
      <c r="B368" s="6"/>
      <c r="C368" s="6" t="s">
        <v>421</v>
      </c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>
        <v>390</v>
      </c>
    </row>
    <row r="369" spans="1:18" ht="14.25">
      <c r="A369" s="6" t="s">
        <v>386</v>
      </c>
      <c r="B369" s="6"/>
      <c r="C369" s="6" t="s">
        <v>421</v>
      </c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>
        <v>300</v>
      </c>
    </row>
    <row r="370" spans="1:18" ht="14.25">
      <c r="A370" s="6" t="s">
        <v>387</v>
      </c>
      <c r="B370" s="6"/>
      <c r="C370" s="6" t="s">
        <v>421</v>
      </c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>
        <v>120</v>
      </c>
    </row>
    <row r="371" spans="1:18" ht="14.25">
      <c r="A371" s="6" t="s">
        <v>388</v>
      </c>
      <c r="B371" s="6"/>
      <c r="C371" s="6" t="s">
        <v>421</v>
      </c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>
        <v>30</v>
      </c>
    </row>
    <row r="372" spans="1:18" ht="14.25">
      <c r="A372" s="6" t="s">
        <v>389</v>
      </c>
      <c r="B372" s="6"/>
      <c r="C372" s="6" t="s">
        <v>421</v>
      </c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>
        <v>210</v>
      </c>
    </row>
    <row r="373" spans="1:18" ht="14.25">
      <c r="A373" s="6" t="s">
        <v>390</v>
      </c>
      <c r="B373" s="6"/>
      <c r="C373" s="6" t="s">
        <v>421</v>
      </c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>
        <v>510</v>
      </c>
    </row>
    <row r="374" spans="1:18" ht="14.25">
      <c r="A374" s="6" t="s">
        <v>391</v>
      </c>
      <c r="B374" s="6"/>
      <c r="C374" s="6" t="s">
        <v>421</v>
      </c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>
        <v>630</v>
      </c>
    </row>
    <row r="375" spans="1:18" ht="14.25">
      <c r="A375" s="6" t="s">
        <v>392</v>
      </c>
      <c r="B375" s="6"/>
      <c r="C375" s="6" t="s">
        <v>421</v>
      </c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>
        <v>120</v>
      </c>
    </row>
    <row r="376" spans="1:18" ht="14.25">
      <c r="A376" s="6" t="s">
        <v>393</v>
      </c>
      <c r="B376" s="6"/>
      <c r="C376" s="6" t="s">
        <v>421</v>
      </c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>
        <v>510</v>
      </c>
    </row>
    <row r="377" spans="1:18" ht="14.25">
      <c r="A377" s="6" t="s">
        <v>394</v>
      </c>
      <c r="B377" s="6"/>
      <c r="C377" s="6" t="s">
        <v>421</v>
      </c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>
        <v>240</v>
      </c>
    </row>
    <row r="378" spans="1:18" ht="14.25">
      <c r="A378" s="6" t="s">
        <v>395</v>
      </c>
      <c r="B378" s="6"/>
      <c r="C378" s="6" t="s">
        <v>421</v>
      </c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>
        <v>210</v>
      </c>
    </row>
    <row r="379" spans="1:18" ht="14.25">
      <c r="A379" s="6" t="s">
        <v>396</v>
      </c>
      <c r="B379" s="6"/>
      <c r="C379" s="6" t="s">
        <v>421</v>
      </c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>
        <v>450</v>
      </c>
    </row>
    <row r="380" spans="1:18" ht="14.25">
      <c r="A380" s="6" t="s">
        <v>397</v>
      </c>
      <c r="B380" s="6"/>
      <c r="C380" s="6" t="s">
        <v>421</v>
      </c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>
        <v>330</v>
      </c>
    </row>
    <row r="381" spans="1:18" ht="14.25">
      <c r="A381" s="6" t="s">
        <v>398</v>
      </c>
      <c r="B381" s="6"/>
      <c r="C381" s="6" t="s">
        <v>421</v>
      </c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>
        <v>300</v>
      </c>
    </row>
    <row r="382" spans="1:18" ht="14.25">
      <c r="A382" s="6" t="s">
        <v>258</v>
      </c>
      <c r="B382" s="6"/>
      <c r="C382" s="6" t="s">
        <v>421</v>
      </c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>
        <v>90</v>
      </c>
    </row>
    <row r="383" spans="1:18" ht="14.25">
      <c r="A383" s="6" t="s">
        <v>399</v>
      </c>
      <c r="B383" s="6"/>
      <c r="C383" s="6" t="s">
        <v>421</v>
      </c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>
        <v>390</v>
      </c>
    </row>
    <row r="384" spans="1:18" ht="14.25">
      <c r="A384" s="6" t="s">
        <v>400</v>
      </c>
      <c r="B384" s="6"/>
      <c r="C384" s="6" t="s">
        <v>421</v>
      </c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>
        <v>330</v>
      </c>
    </row>
    <row r="385" spans="1:18" ht="14.25">
      <c r="A385" s="6" t="s">
        <v>401</v>
      </c>
      <c r="B385" s="6"/>
      <c r="C385" s="6" t="s">
        <v>421</v>
      </c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>
        <v>210</v>
      </c>
    </row>
    <row r="386" spans="1:18" ht="14.25">
      <c r="A386" s="6" t="s">
        <v>402</v>
      </c>
      <c r="B386" s="6"/>
      <c r="C386" s="6" t="s">
        <v>421</v>
      </c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>
        <v>420</v>
      </c>
    </row>
    <row r="387" spans="1:18" ht="14.25">
      <c r="A387" s="6" t="s">
        <v>403</v>
      </c>
      <c r="B387" s="6"/>
      <c r="C387" s="6" t="s">
        <v>421</v>
      </c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>
        <v>510</v>
      </c>
    </row>
    <row r="388" spans="1:18" ht="14.25">
      <c r="A388" s="6" t="s">
        <v>404</v>
      </c>
      <c r="B388" s="6"/>
      <c r="C388" s="6" t="s">
        <v>421</v>
      </c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>
        <v>120</v>
      </c>
    </row>
    <row r="389" spans="1:18" ht="14.25">
      <c r="A389" s="6" t="s">
        <v>405</v>
      </c>
      <c r="B389" s="6"/>
      <c r="C389" s="6" t="s">
        <v>421</v>
      </c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>
        <v>510</v>
      </c>
    </row>
    <row r="390" spans="1:18" ht="14.25">
      <c r="A390" s="6" t="s">
        <v>406</v>
      </c>
      <c r="B390" s="6"/>
      <c r="C390" s="6" t="s">
        <v>421</v>
      </c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>
        <v>300</v>
      </c>
    </row>
    <row r="391" spans="1:18" ht="14.25">
      <c r="A391" s="6" t="s">
        <v>407</v>
      </c>
      <c r="B391" s="6"/>
      <c r="C391" s="6" t="s">
        <v>421</v>
      </c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>
        <v>30</v>
      </c>
    </row>
    <row r="392" spans="1:18" ht="14.25">
      <c r="A392" s="6" t="s">
        <v>408</v>
      </c>
      <c r="B392" s="6"/>
      <c r="C392" s="6" t="s">
        <v>421</v>
      </c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>
        <v>450</v>
      </c>
    </row>
    <row r="393" spans="1:18" ht="14.25">
      <c r="A393" s="6" t="s">
        <v>409</v>
      </c>
      <c r="B393" s="6"/>
      <c r="C393" s="6" t="s">
        <v>421</v>
      </c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>
        <v>330</v>
      </c>
    </row>
    <row r="394" spans="1:18" ht="14.25">
      <c r="A394" s="6" t="s">
        <v>410</v>
      </c>
      <c r="B394" s="6"/>
      <c r="C394" s="6" t="s">
        <v>421</v>
      </c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>
        <v>720</v>
      </c>
    </row>
    <row r="395" spans="1:18" ht="14.25">
      <c r="A395" s="6" t="s">
        <v>411</v>
      </c>
      <c r="B395" s="6"/>
      <c r="C395" s="6" t="s">
        <v>421</v>
      </c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>
        <v>630</v>
      </c>
    </row>
    <row r="396" spans="1:18" ht="14.25">
      <c r="A396" s="6" t="s">
        <v>412</v>
      </c>
      <c r="B396" s="6"/>
      <c r="C396" s="6" t="s">
        <v>421</v>
      </c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>
        <v>930</v>
      </c>
    </row>
    <row r="397" spans="1:18" ht="14.25">
      <c r="A397" s="6" t="s">
        <v>413</v>
      </c>
      <c r="B397" s="6"/>
      <c r="C397" s="6" t="s">
        <v>421</v>
      </c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>
        <v>570</v>
      </c>
    </row>
    <row r="398" spans="1:18" ht="14.25">
      <c r="A398" s="6" t="s">
        <v>414</v>
      </c>
      <c r="B398" s="6"/>
      <c r="C398" s="6" t="s">
        <v>421</v>
      </c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>
        <v>300</v>
      </c>
    </row>
    <row r="399" spans="1:18" ht="14.25">
      <c r="A399" s="6" t="s">
        <v>120</v>
      </c>
      <c r="B399" s="6"/>
      <c r="C399" s="6" t="s">
        <v>421</v>
      </c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>
        <v>60</v>
      </c>
    </row>
    <row r="400" spans="1:18" ht="14.25">
      <c r="A400" s="6" t="s">
        <v>415</v>
      </c>
      <c r="B400" s="6"/>
      <c r="C400" s="6" t="s">
        <v>421</v>
      </c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>
        <v>30</v>
      </c>
    </row>
    <row r="401" spans="1:18" ht="14.25">
      <c r="A401" s="6" t="s">
        <v>416</v>
      </c>
      <c r="B401" s="6"/>
      <c r="C401" s="6" t="s">
        <v>421</v>
      </c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>
        <v>900</v>
      </c>
    </row>
    <row r="402" spans="1:18" ht="14.25">
      <c r="A402" s="6" t="s">
        <v>417</v>
      </c>
      <c r="B402" s="6"/>
      <c r="C402" s="6" t="s">
        <v>421</v>
      </c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>
        <v>540</v>
      </c>
    </row>
    <row r="403" spans="1:18" ht="14.25">
      <c r="A403" s="6" t="s">
        <v>213</v>
      </c>
      <c r="B403" s="6"/>
      <c r="C403" s="6" t="s">
        <v>421</v>
      </c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>
        <v>120</v>
      </c>
    </row>
    <row r="404" spans="1:18" ht="14.25">
      <c r="A404" s="6" t="s">
        <v>418</v>
      </c>
      <c r="B404" s="6"/>
      <c r="C404" s="6" t="s">
        <v>421</v>
      </c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>
        <v>810</v>
      </c>
    </row>
    <row r="405" spans="1:18" ht="14.25">
      <c r="A405" s="6" t="s">
        <v>419</v>
      </c>
      <c r="B405" s="6"/>
      <c r="C405" s="6" t="s">
        <v>421</v>
      </c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>
        <v>570</v>
      </c>
    </row>
    <row r="406" spans="1:18" ht="14.25">
      <c r="A406" s="6" t="s">
        <v>420</v>
      </c>
      <c r="B406" s="6"/>
      <c r="C406" s="6" t="s">
        <v>421</v>
      </c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>
        <v>30</v>
      </c>
    </row>
    <row r="407" spans="1:18" ht="14.25">
      <c r="A407" s="6" t="s">
        <v>422</v>
      </c>
      <c r="B407" s="4"/>
      <c r="C407" s="5" t="s">
        <v>506</v>
      </c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>
        <v>150</v>
      </c>
    </row>
    <row r="408" spans="1:18" ht="14.25">
      <c r="A408" s="6" t="s">
        <v>423</v>
      </c>
      <c r="B408" s="4"/>
      <c r="C408" s="5" t="s">
        <v>506</v>
      </c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>
        <v>150</v>
      </c>
    </row>
    <row r="409" spans="1:18" ht="14.25">
      <c r="A409" s="6" t="s">
        <v>424</v>
      </c>
      <c r="B409" s="4"/>
      <c r="C409" s="5" t="s">
        <v>506</v>
      </c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>
        <v>150</v>
      </c>
    </row>
    <row r="410" spans="1:18" ht="14.25">
      <c r="A410" s="6" t="s">
        <v>425</v>
      </c>
      <c r="B410" s="4"/>
      <c r="C410" s="5" t="s">
        <v>506</v>
      </c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>
        <v>150</v>
      </c>
    </row>
    <row r="411" spans="1:18" ht="14.25">
      <c r="A411" s="6" t="s">
        <v>426</v>
      </c>
      <c r="B411" s="4"/>
      <c r="C411" s="5" t="s">
        <v>506</v>
      </c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>
        <v>150</v>
      </c>
    </row>
    <row r="412" spans="1:18" ht="14.25">
      <c r="A412" s="6" t="s">
        <v>427</v>
      </c>
      <c r="B412" s="4"/>
      <c r="C412" s="5" t="s">
        <v>506</v>
      </c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>
        <v>150</v>
      </c>
    </row>
    <row r="413" spans="1:18" ht="14.25">
      <c r="A413" s="6" t="s">
        <v>428</v>
      </c>
      <c r="B413" s="4"/>
      <c r="C413" s="5" t="s">
        <v>506</v>
      </c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>
        <v>150</v>
      </c>
    </row>
    <row r="414" spans="1:18" ht="14.25">
      <c r="A414" s="6" t="s">
        <v>429</v>
      </c>
      <c r="B414" s="4"/>
      <c r="C414" s="5" t="s">
        <v>506</v>
      </c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>
        <v>150</v>
      </c>
    </row>
    <row r="415" spans="1:18" ht="14.25">
      <c r="A415" s="6" t="s">
        <v>430</v>
      </c>
      <c r="B415" s="4"/>
      <c r="C415" s="5" t="s">
        <v>506</v>
      </c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>
        <v>150</v>
      </c>
    </row>
    <row r="416" spans="1:18" ht="14.25">
      <c r="A416" s="6" t="s">
        <v>431</v>
      </c>
      <c r="B416" s="4"/>
      <c r="C416" s="5" t="s">
        <v>506</v>
      </c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>
        <v>150</v>
      </c>
    </row>
    <row r="417" spans="1:18" ht="14.25">
      <c r="A417" s="6" t="s">
        <v>432</v>
      </c>
      <c r="B417" s="4"/>
      <c r="C417" s="5" t="s">
        <v>506</v>
      </c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>
        <v>150</v>
      </c>
    </row>
    <row r="418" spans="1:18" ht="14.25">
      <c r="A418" s="6" t="s">
        <v>433</v>
      </c>
      <c r="B418" s="4"/>
      <c r="C418" s="5" t="s">
        <v>506</v>
      </c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>
        <v>150</v>
      </c>
    </row>
    <row r="419" spans="1:18" ht="14.25">
      <c r="A419" s="6" t="s">
        <v>434</v>
      </c>
      <c r="B419" s="4"/>
      <c r="C419" s="5" t="s">
        <v>506</v>
      </c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>
        <v>150</v>
      </c>
    </row>
    <row r="420" spans="1:18" ht="14.25">
      <c r="A420" s="6" t="s">
        <v>435</v>
      </c>
      <c r="B420" s="4"/>
      <c r="C420" s="5" t="s">
        <v>506</v>
      </c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>
        <v>150</v>
      </c>
    </row>
    <row r="421" spans="1:18" ht="14.25">
      <c r="A421" s="6" t="s">
        <v>436</v>
      </c>
      <c r="B421" s="4"/>
      <c r="C421" s="5" t="s">
        <v>506</v>
      </c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>
        <v>150</v>
      </c>
    </row>
    <row r="422" spans="1:18" ht="14.25">
      <c r="A422" s="6" t="s">
        <v>437</v>
      </c>
      <c r="B422" s="4"/>
      <c r="C422" s="5" t="s">
        <v>506</v>
      </c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>
        <v>150</v>
      </c>
    </row>
    <row r="423" spans="1:18" ht="14.25">
      <c r="A423" s="6" t="s">
        <v>438</v>
      </c>
      <c r="B423" s="4"/>
      <c r="C423" s="5" t="s">
        <v>506</v>
      </c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>
        <v>150</v>
      </c>
    </row>
    <row r="424" spans="1:18" ht="14.25">
      <c r="A424" s="6" t="s">
        <v>439</v>
      </c>
      <c r="B424" s="4"/>
      <c r="C424" s="5" t="s">
        <v>506</v>
      </c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>
        <v>150</v>
      </c>
    </row>
    <row r="425" spans="1:18" ht="14.25">
      <c r="A425" s="6" t="s">
        <v>440</v>
      </c>
      <c r="B425" s="4"/>
      <c r="C425" s="5" t="s">
        <v>506</v>
      </c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>
        <v>150</v>
      </c>
    </row>
    <row r="426" spans="1:18" ht="14.25">
      <c r="A426" s="6" t="s">
        <v>441</v>
      </c>
      <c r="B426" s="4"/>
      <c r="C426" s="5" t="s">
        <v>506</v>
      </c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>
        <v>150</v>
      </c>
    </row>
    <row r="427" spans="1:18" ht="14.25">
      <c r="A427" s="6" t="s">
        <v>442</v>
      </c>
      <c r="B427" s="4"/>
      <c r="C427" s="5" t="s">
        <v>506</v>
      </c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>
        <v>150</v>
      </c>
    </row>
    <row r="428" spans="1:18" ht="14.25">
      <c r="A428" s="6" t="s">
        <v>443</v>
      </c>
      <c r="B428" s="4"/>
      <c r="C428" s="5" t="s">
        <v>506</v>
      </c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>
        <v>150</v>
      </c>
    </row>
    <row r="429" spans="1:18" ht="14.25">
      <c r="A429" s="6" t="s">
        <v>444</v>
      </c>
      <c r="B429" s="4"/>
      <c r="C429" s="5" t="s">
        <v>506</v>
      </c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>
        <v>150</v>
      </c>
    </row>
    <row r="430" spans="1:18" ht="14.25">
      <c r="A430" s="6" t="s">
        <v>445</v>
      </c>
      <c r="B430" s="4"/>
      <c r="C430" s="5" t="s">
        <v>506</v>
      </c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>
        <v>150</v>
      </c>
    </row>
    <row r="431" spans="1:18" ht="14.25">
      <c r="A431" s="6" t="s">
        <v>446</v>
      </c>
      <c r="B431" s="4"/>
      <c r="C431" s="5" t="s">
        <v>506</v>
      </c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>
        <v>300</v>
      </c>
    </row>
    <row r="432" spans="1:18" ht="14.25">
      <c r="A432" s="6" t="s">
        <v>447</v>
      </c>
      <c r="B432" s="4"/>
      <c r="C432" s="5" t="s">
        <v>506</v>
      </c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>
        <v>300</v>
      </c>
    </row>
    <row r="433" spans="1:18" ht="14.25">
      <c r="A433" s="6" t="s">
        <v>448</v>
      </c>
      <c r="B433" s="4"/>
      <c r="C433" s="5" t="s">
        <v>506</v>
      </c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>
        <v>300</v>
      </c>
    </row>
    <row r="434" spans="1:18" ht="14.25">
      <c r="A434" s="6" t="s">
        <v>449</v>
      </c>
      <c r="B434" s="4"/>
      <c r="C434" s="5" t="s">
        <v>506</v>
      </c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>
        <v>300</v>
      </c>
    </row>
    <row r="435" spans="1:18" ht="14.25">
      <c r="A435" s="6" t="s">
        <v>450</v>
      </c>
      <c r="B435" s="4"/>
      <c r="C435" s="5" t="s">
        <v>506</v>
      </c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>
        <v>300</v>
      </c>
    </row>
    <row r="436" spans="1:18" ht="14.25">
      <c r="A436" s="6" t="s">
        <v>451</v>
      </c>
      <c r="B436" s="4"/>
      <c r="C436" s="5" t="s">
        <v>506</v>
      </c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>
        <v>300</v>
      </c>
    </row>
    <row r="437" spans="1:18" ht="14.25">
      <c r="A437" s="6" t="s">
        <v>452</v>
      </c>
      <c r="B437" s="4"/>
      <c r="C437" s="5" t="s">
        <v>506</v>
      </c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>
        <v>300</v>
      </c>
    </row>
    <row r="438" spans="1:18" ht="14.25">
      <c r="A438" s="6" t="s">
        <v>453</v>
      </c>
      <c r="B438" s="4"/>
      <c r="C438" s="5" t="s">
        <v>506</v>
      </c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>
        <v>300</v>
      </c>
    </row>
    <row r="439" spans="1:18" ht="14.25">
      <c r="A439" s="6" t="s">
        <v>454</v>
      </c>
      <c r="B439" s="4"/>
      <c r="C439" s="5" t="s">
        <v>506</v>
      </c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>
        <v>300</v>
      </c>
    </row>
    <row r="440" spans="1:18" ht="14.25">
      <c r="A440" s="6" t="s">
        <v>455</v>
      </c>
      <c r="B440" s="4"/>
      <c r="C440" s="5" t="s">
        <v>506</v>
      </c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>
        <v>300</v>
      </c>
    </row>
    <row r="441" spans="1:18" ht="14.25">
      <c r="A441" s="6" t="s">
        <v>456</v>
      </c>
      <c r="B441" s="4"/>
      <c r="C441" s="5" t="s">
        <v>506</v>
      </c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>
        <v>300</v>
      </c>
    </row>
    <row r="442" spans="1:18" ht="14.25">
      <c r="A442" s="6" t="s">
        <v>457</v>
      </c>
      <c r="B442" s="4"/>
      <c r="C442" s="5" t="s">
        <v>506</v>
      </c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>
        <v>300</v>
      </c>
    </row>
    <row r="443" spans="1:18" ht="14.25">
      <c r="A443" s="6" t="s">
        <v>458</v>
      </c>
      <c r="B443" s="4"/>
      <c r="C443" s="5" t="s">
        <v>506</v>
      </c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>
        <v>300</v>
      </c>
    </row>
    <row r="444" spans="1:18" ht="14.25">
      <c r="A444" s="6" t="s">
        <v>459</v>
      </c>
      <c r="B444" s="4"/>
      <c r="C444" s="5" t="s">
        <v>506</v>
      </c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>
        <v>300</v>
      </c>
    </row>
    <row r="445" spans="1:18" ht="14.25">
      <c r="A445" s="6" t="s">
        <v>460</v>
      </c>
      <c r="B445" s="4"/>
      <c r="C445" s="5" t="s">
        <v>506</v>
      </c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>
        <v>300</v>
      </c>
    </row>
    <row r="446" spans="1:18" ht="14.25">
      <c r="A446" s="6" t="s">
        <v>461</v>
      </c>
      <c r="B446" s="4"/>
      <c r="C446" s="5" t="s">
        <v>506</v>
      </c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>
        <v>300</v>
      </c>
    </row>
    <row r="447" spans="1:18" ht="14.25">
      <c r="A447" s="6" t="s">
        <v>462</v>
      </c>
      <c r="B447" s="4"/>
      <c r="C447" s="5" t="s">
        <v>506</v>
      </c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>
        <v>300</v>
      </c>
    </row>
    <row r="448" spans="1:18" ht="14.25">
      <c r="A448" s="6" t="s">
        <v>463</v>
      </c>
      <c r="B448" s="4"/>
      <c r="C448" s="5" t="s">
        <v>506</v>
      </c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>
        <v>300</v>
      </c>
    </row>
    <row r="449" spans="1:18" ht="14.25">
      <c r="A449" s="6" t="s">
        <v>464</v>
      </c>
      <c r="B449" s="4"/>
      <c r="C449" s="5" t="s">
        <v>506</v>
      </c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>
        <v>300</v>
      </c>
    </row>
    <row r="450" spans="1:18" ht="14.25">
      <c r="A450" s="6" t="s">
        <v>465</v>
      </c>
      <c r="B450" s="4"/>
      <c r="C450" s="5" t="s">
        <v>506</v>
      </c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>
        <v>300</v>
      </c>
    </row>
    <row r="451" spans="1:18" ht="14.25">
      <c r="A451" s="6" t="s">
        <v>466</v>
      </c>
      <c r="B451" s="4"/>
      <c r="C451" s="5" t="s">
        <v>506</v>
      </c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>
        <v>450</v>
      </c>
    </row>
    <row r="452" spans="1:18" ht="14.25">
      <c r="A452" s="6" t="s">
        <v>467</v>
      </c>
      <c r="B452" s="4"/>
      <c r="C452" s="5" t="s">
        <v>506</v>
      </c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>
        <v>450</v>
      </c>
    </row>
    <row r="453" spans="1:18" ht="14.25">
      <c r="A453" s="6" t="s">
        <v>468</v>
      </c>
      <c r="B453" s="4"/>
      <c r="C453" s="5" t="s">
        <v>506</v>
      </c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>
        <v>450</v>
      </c>
    </row>
    <row r="454" spans="1:18" ht="14.25">
      <c r="A454" s="6" t="s">
        <v>469</v>
      </c>
      <c r="B454" s="4"/>
      <c r="C454" s="5" t="s">
        <v>506</v>
      </c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>
        <v>450</v>
      </c>
    </row>
    <row r="455" spans="1:18" ht="14.25">
      <c r="A455" s="6" t="s">
        <v>470</v>
      </c>
      <c r="B455" s="4"/>
      <c r="C455" s="5" t="s">
        <v>506</v>
      </c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>
        <v>450</v>
      </c>
    </row>
    <row r="456" spans="1:18" ht="14.25">
      <c r="A456" s="6" t="s">
        <v>471</v>
      </c>
      <c r="B456" s="4"/>
      <c r="C456" s="5" t="s">
        <v>506</v>
      </c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>
        <v>450</v>
      </c>
    </row>
    <row r="457" spans="1:18" ht="14.25">
      <c r="A457" s="6" t="s">
        <v>472</v>
      </c>
      <c r="B457" s="4"/>
      <c r="C457" s="5" t="s">
        <v>506</v>
      </c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>
        <v>450</v>
      </c>
    </row>
    <row r="458" spans="1:18" ht="14.25">
      <c r="A458" s="6" t="s">
        <v>473</v>
      </c>
      <c r="B458" s="4"/>
      <c r="C458" s="5" t="s">
        <v>506</v>
      </c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>
        <v>450</v>
      </c>
    </row>
    <row r="459" spans="1:18" ht="14.25">
      <c r="A459" s="6" t="s">
        <v>474</v>
      </c>
      <c r="B459" s="4"/>
      <c r="C459" s="5" t="s">
        <v>506</v>
      </c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>
        <v>450</v>
      </c>
    </row>
    <row r="460" spans="1:18" ht="14.25">
      <c r="A460" s="6" t="s">
        <v>475</v>
      </c>
      <c r="B460" s="4"/>
      <c r="C460" s="5" t="s">
        <v>506</v>
      </c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>
        <v>450</v>
      </c>
    </row>
    <row r="461" spans="1:18" ht="14.25">
      <c r="A461" s="6" t="s">
        <v>476</v>
      </c>
      <c r="B461" s="4"/>
      <c r="C461" s="5" t="s">
        <v>506</v>
      </c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>
        <v>450</v>
      </c>
    </row>
    <row r="462" spans="1:18" ht="14.25">
      <c r="A462" s="6" t="s">
        <v>477</v>
      </c>
      <c r="B462" s="4"/>
      <c r="C462" s="5" t="s">
        <v>506</v>
      </c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>
        <v>600</v>
      </c>
    </row>
    <row r="463" spans="1:18" ht="14.25">
      <c r="A463" s="6" t="s">
        <v>478</v>
      </c>
      <c r="B463" s="4"/>
      <c r="C463" s="5" t="s">
        <v>506</v>
      </c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>
        <v>600</v>
      </c>
    </row>
    <row r="464" spans="1:18" ht="14.25">
      <c r="A464" s="6" t="s">
        <v>479</v>
      </c>
      <c r="B464" s="4"/>
      <c r="C464" s="5" t="s">
        <v>506</v>
      </c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>
        <v>600</v>
      </c>
    </row>
    <row r="465" spans="1:18" ht="14.25">
      <c r="A465" s="6" t="s">
        <v>480</v>
      </c>
      <c r="B465" s="4"/>
      <c r="C465" s="5" t="s">
        <v>506</v>
      </c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>
        <v>600</v>
      </c>
    </row>
    <row r="466" spans="1:18" ht="14.25">
      <c r="A466" s="6" t="s">
        <v>481</v>
      </c>
      <c r="B466" s="4"/>
      <c r="C466" s="5" t="s">
        <v>506</v>
      </c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>
        <v>600</v>
      </c>
    </row>
    <row r="467" spans="1:18" ht="14.25">
      <c r="A467" s="6" t="s">
        <v>482</v>
      </c>
      <c r="B467" s="4"/>
      <c r="C467" s="5" t="s">
        <v>506</v>
      </c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>
        <v>750</v>
      </c>
    </row>
    <row r="468" spans="1:18" ht="14.25">
      <c r="A468" s="6" t="s">
        <v>483</v>
      </c>
      <c r="B468" s="4"/>
      <c r="C468" s="5" t="s">
        <v>506</v>
      </c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>
        <v>750</v>
      </c>
    </row>
    <row r="469" spans="1:18" ht="14.25">
      <c r="A469" s="6" t="s">
        <v>484</v>
      </c>
      <c r="B469" s="4"/>
      <c r="C469" s="5" t="s">
        <v>506</v>
      </c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>
        <v>750</v>
      </c>
    </row>
    <row r="470" spans="1:18" ht="14.25">
      <c r="A470" s="6" t="s">
        <v>485</v>
      </c>
      <c r="B470" s="4"/>
      <c r="C470" s="5" t="s">
        <v>506</v>
      </c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>
        <v>750</v>
      </c>
    </row>
    <row r="471" spans="1:18" ht="14.25">
      <c r="A471" s="6" t="s">
        <v>486</v>
      </c>
      <c r="B471" s="4"/>
      <c r="C471" s="5" t="s">
        <v>506</v>
      </c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>
        <v>750</v>
      </c>
    </row>
    <row r="472" spans="1:18" ht="14.25">
      <c r="A472" s="6" t="s">
        <v>487</v>
      </c>
      <c r="B472" s="4"/>
      <c r="C472" s="5" t="s">
        <v>506</v>
      </c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>
        <v>900</v>
      </c>
    </row>
    <row r="473" spans="1:18" ht="14.25">
      <c r="A473" s="6" t="s">
        <v>488</v>
      </c>
      <c r="B473" s="4"/>
      <c r="C473" s="5" t="s">
        <v>506</v>
      </c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>
        <v>900</v>
      </c>
    </row>
    <row r="474" spans="1:18" ht="14.25">
      <c r="A474" s="6" t="s">
        <v>489</v>
      </c>
      <c r="B474" s="4"/>
      <c r="C474" s="5" t="s">
        <v>506</v>
      </c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>
        <v>900</v>
      </c>
    </row>
    <row r="475" spans="1:18" ht="14.25">
      <c r="A475" s="6" t="s">
        <v>490</v>
      </c>
      <c r="B475" s="4"/>
      <c r="C475" s="5" t="s">
        <v>506</v>
      </c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>
        <v>900</v>
      </c>
    </row>
    <row r="476" spans="1:18" ht="14.25">
      <c r="A476" s="6" t="s">
        <v>491</v>
      </c>
      <c r="B476" s="4"/>
      <c r="C476" s="5" t="s">
        <v>506</v>
      </c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>
        <v>900</v>
      </c>
    </row>
    <row r="477" spans="1:18" ht="14.25">
      <c r="A477" s="6" t="s">
        <v>492</v>
      </c>
      <c r="B477" s="4"/>
      <c r="C477" s="5" t="s">
        <v>506</v>
      </c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>
        <v>1050</v>
      </c>
    </row>
    <row r="478" spans="1:18" ht="14.25">
      <c r="A478" s="6" t="s">
        <v>493</v>
      </c>
      <c r="B478" s="4"/>
      <c r="C478" s="5" t="s">
        <v>506</v>
      </c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>
        <v>1050</v>
      </c>
    </row>
    <row r="479" spans="1:18" ht="14.25">
      <c r="A479" s="6" t="s">
        <v>494</v>
      </c>
      <c r="B479" s="4"/>
      <c r="C479" s="5" t="s">
        <v>506</v>
      </c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>
        <v>1050</v>
      </c>
    </row>
    <row r="480" spans="1:18" ht="14.25">
      <c r="A480" s="6" t="s">
        <v>495</v>
      </c>
      <c r="B480" s="4"/>
      <c r="C480" s="5" t="s">
        <v>506</v>
      </c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>
        <v>1050</v>
      </c>
    </row>
    <row r="481" spans="1:18" ht="14.25">
      <c r="A481" s="6" t="s">
        <v>496</v>
      </c>
      <c r="B481" s="4"/>
      <c r="C481" s="5" t="s">
        <v>506</v>
      </c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>
        <v>1050</v>
      </c>
    </row>
    <row r="482" spans="1:18" ht="14.25">
      <c r="A482" s="6" t="s">
        <v>497</v>
      </c>
      <c r="B482" s="4"/>
      <c r="C482" s="5" t="s">
        <v>506</v>
      </c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>
        <v>1050</v>
      </c>
    </row>
    <row r="483" spans="1:18" ht="14.25">
      <c r="A483" s="6" t="s">
        <v>498</v>
      </c>
      <c r="B483" s="4"/>
      <c r="C483" s="5" t="s">
        <v>506</v>
      </c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>
        <v>1200</v>
      </c>
    </row>
    <row r="484" spans="1:18" ht="14.25">
      <c r="A484" s="6" t="s">
        <v>499</v>
      </c>
      <c r="B484" s="4"/>
      <c r="C484" s="5" t="s">
        <v>506</v>
      </c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>
        <v>1200</v>
      </c>
    </row>
    <row r="485" spans="1:18" ht="14.25">
      <c r="A485" s="6" t="s">
        <v>500</v>
      </c>
      <c r="B485" s="4"/>
      <c r="C485" s="5" t="s">
        <v>506</v>
      </c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>
        <v>1200</v>
      </c>
    </row>
    <row r="486" spans="1:18" ht="14.25">
      <c r="A486" s="6" t="s">
        <v>501</v>
      </c>
      <c r="B486" s="4"/>
      <c r="C486" s="5" t="s">
        <v>506</v>
      </c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>
        <v>1200</v>
      </c>
    </row>
    <row r="487" spans="1:18" ht="14.25">
      <c r="A487" s="6" t="s">
        <v>502</v>
      </c>
      <c r="B487" s="4"/>
      <c r="C487" s="5" t="s">
        <v>506</v>
      </c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>
        <v>1200</v>
      </c>
    </row>
    <row r="488" spans="1:18" ht="14.25">
      <c r="A488" s="6" t="s">
        <v>503</v>
      </c>
      <c r="B488" s="4"/>
      <c r="C488" s="5" t="s">
        <v>506</v>
      </c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>
        <v>1350</v>
      </c>
    </row>
    <row r="489" spans="1:18" ht="14.25">
      <c r="A489" s="6" t="s">
        <v>504</v>
      </c>
      <c r="B489" s="4"/>
      <c r="C489" s="5" t="s">
        <v>506</v>
      </c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>
        <v>1500</v>
      </c>
    </row>
    <row r="490" spans="1:18" ht="14.25">
      <c r="A490" s="6" t="s">
        <v>505</v>
      </c>
      <c r="B490" s="4"/>
      <c r="C490" s="5" t="s">
        <v>506</v>
      </c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>
        <v>1950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2013-04-11T01:25:36Z</dcterms:modified>
  <cp:category/>
  <cp:version/>
  <cp:contentType/>
  <cp:contentStatus/>
</cp:coreProperties>
</file>